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9732"/>
  </bookViews>
  <sheets>
    <sheet name="ΣΥΝΟΛΑ" sheetId="31" r:id="rId1"/>
  </sheets>
  <calcPr calcId="125725"/>
</workbook>
</file>

<file path=xl/calcChain.xml><?xml version="1.0" encoding="utf-8"?>
<calcChain xmlns="http://schemas.openxmlformats.org/spreadsheetml/2006/main">
  <c r="I43" i="31"/>
  <c r="I84"/>
  <c r="I159"/>
  <c r="I138"/>
  <c r="I137"/>
  <c r="I33"/>
  <c r="I136"/>
  <c r="I76"/>
  <c r="I32"/>
  <c r="I30" l="1"/>
  <c r="I161"/>
  <c r="I152"/>
  <c r="I154" s="1"/>
  <c r="H166" s="1"/>
  <c r="I145"/>
  <c r="I144"/>
  <c r="I134"/>
  <c r="I135"/>
  <c r="I128"/>
  <c r="I116"/>
  <c r="I117"/>
  <c r="I118"/>
  <c r="I119"/>
  <c r="I120"/>
  <c r="I121"/>
  <c r="I122"/>
  <c r="I123"/>
  <c r="I115"/>
  <c r="I108"/>
  <c r="I109"/>
  <c r="I107"/>
  <c r="I98"/>
  <c r="I99"/>
  <c r="I100"/>
  <c r="I91"/>
  <c r="I90"/>
  <c r="I82"/>
  <c r="I83"/>
  <c r="I81"/>
  <c r="I72"/>
  <c r="I73"/>
  <c r="I74"/>
  <c r="I75"/>
  <c r="I61"/>
  <c r="I62"/>
  <c r="I63"/>
  <c r="I64"/>
  <c r="I65"/>
  <c r="I66"/>
  <c r="I67"/>
  <c r="I68"/>
  <c r="I69"/>
  <c r="I70"/>
  <c r="I71"/>
  <c r="I60"/>
  <c r="I55"/>
  <c r="I54"/>
  <c r="I49"/>
  <c r="I48"/>
  <c r="I38"/>
  <c r="I39"/>
  <c r="I40"/>
  <c r="I41"/>
  <c r="I42"/>
  <c r="I26"/>
  <c r="I27"/>
  <c r="I28"/>
  <c r="I29"/>
  <c r="I31"/>
  <c r="I15"/>
  <c r="I16"/>
  <c r="I17"/>
  <c r="I11"/>
  <c r="I12"/>
  <c r="I13"/>
  <c r="I14"/>
  <c r="I10"/>
  <c r="J20" s="1"/>
  <c r="H169" s="1"/>
  <c r="B27"/>
  <c r="B28" s="1"/>
  <c r="B29" s="1"/>
  <c r="B30" s="1"/>
  <c r="B31" s="1"/>
  <c r="I51" l="1"/>
  <c r="I86"/>
  <c r="I57"/>
  <c r="I45"/>
  <c r="I125"/>
  <c r="I35"/>
  <c r="I78"/>
  <c r="I103"/>
  <c r="I140"/>
  <c r="H168" s="1"/>
  <c r="J19"/>
  <c r="J22"/>
  <c r="H167" s="1"/>
  <c r="J21"/>
  <c r="I93"/>
  <c r="I111"/>
  <c r="I130"/>
  <c r="I147"/>
  <c r="H164" l="1"/>
  <c r="H165"/>
  <c r="H171" l="1"/>
</calcChain>
</file>

<file path=xl/sharedStrings.xml><?xml version="1.0" encoding="utf-8"?>
<sst xmlns="http://schemas.openxmlformats.org/spreadsheetml/2006/main" count="426" uniqueCount="178">
  <si>
    <t>Α/Α</t>
  </si>
  <si>
    <t>ΕΙΔΟΣ ΜΗΧΑΝΗΜΑΤΟΣ (ΕΚΤΥΠΩΤΗΣ, ΦΩΤΟΤΥΠΙΚΟ, PLOTER, FAX, ΚΤΛ)</t>
  </si>
  <si>
    <t>ΜΑΡΚΑ &amp; ΜΟΝΤΕΛΟ</t>
  </si>
  <si>
    <t>ΠΟΛΥΜΗΧΑΝΗΜΑ</t>
  </si>
  <si>
    <t xml:space="preserve">ΦΩΤΟΤΥΠΙΚΟ </t>
  </si>
  <si>
    <t>FAX</t>
  </si>
  <si>
    <t>ΕΚΤΥΠΩΤΗΣ</t>
  </si>
  <si>
    <t>"     "</t>
  </si>
  <si>
    <t>ΥΠΗΡΕΣΙΑ ΠΟΥ ΧΡΗΣΙΜΟΠΟΙΕΙΤΑΙ</t>
  </si>
  <si>
    <t xml:space="preserve">ΠΟΛΥΜΗΧΑΝΗΜΑ </t>
  </si>
  <si>
    <t>ΕΚΤΥΠΩΤΕΣ</t>
  </si>
  <si>
    <t>ΚΕΠ ΦΑΡΙΔΟΣ</t>
  </si>
  <si>
    <t>ΚΕΠ ΟΙΝΟΥΝΤΟΣ</t>
  </si>
  <si>
    <t>OIKONOMIKH - ΕΣΟΔΑ</t>
  </si>
  <si>
    <t>SAMSUNG ML-1610</t>
  </si>
  <si>
    <t>OIKONOMIKH - ΔΙΠΛΟΓΡΑΦΙΚΟ</t>
  </si>
  <si>
    <t xml:space="preserve">ΟΙΚΟΝΟΜΙΚΗ </t>
  </si>
  <si>
    <t xml:space="preserve">ΠΡΟΝΟΙΑ </t>
  </si>
  <si>
    <t>ΠΛΗΡΟΦΟΡΙΚΗ</t>
  </si>
  <si>
    <t>ΠΡΟΓΡΑΜΜΑΤΙΣΜΟΥ</t>
  </si>
  <si>
    <t>ΦΩΤΟΤΥΠΙΚΟ</t>
  </si>
  <si>
    <t>Panasonic DP 8020 E Workio</t>
  </si>
  <si>
    <t>Toner Canon -image RUNNER 1133iF</t>
  </si>
  <si>
    <t>ΤΜΗΜΑ ΤΟΥΡΙΣΜΟΥ</t>
  </si>
  <si>
    <t>ΔΙΟΙΚΗΤΙΚΗΣ ΥΠΟΣΤΗΡΙΞΗΣ</t>
  </si>
  <si>
    <t xml:space="preserve">FAX </t>
  </si>
  <si>
    <t>BROTHER/TN-3130</t>
  </si>
  <si>
    <t>ΔΙΟΙΚΗΤΙΚΟ</t>
  </si>
  <si>
    <t>ΦΩΤΟΤΥΠΙΚΟ - ΕΚΤΥΠΩΤΗΣ</t>
  </si>
  <si>
    <t>ΠΟΛΕΟΔΟΜΙΑ</t>
  </si>
  <si>
    <t>Nashuatec MP 1600 Aficio</t>
  </si>
  <si>
    <t>ΚΕΠ ΜΥΣΤΡΑ</t>
  </si>
  <si>
    <t>Δ/ΝΣΗ ΤΕΧΝ. ΥΠΗΡΕΣΙΩΝ</t>
  </si>
  <si>
    <t>Oce TDS 400B5</t>
  </si>
  <si>
    <t>ΑΠΟΘΗΚΗ</t>
  </si>
  <si>
    <t>ΔΕ ΠΕΛΛΑΝΑΣ</t>
  </si>
  <si>
    <t>ΔΕ ΜΥΣΤΡΑ</t>
  </si>
  <si>
    <t>SAMSUNG ML-2550</t>
  </si>
  <si>
    <t>ΠΡΟΙΣΤΑΜΕΝΗ ΛΟΓΙΣΤΗΡΙΟΥ</t>
  </si>
  <si>
    <t>ΔΕ ΓΚΟΡΙΤΣΑΣ</t>
  </si>
  <si>
    <t>1) ΔΙΕΥΘΥΝΣΗ ΚΕΠ</t>
  </si>
  <si>
    <t>2) ΔΙΕΥΘΥΝΣΗ ΟΙΚΟΝΟΜΙΚΩΝ ΥΠΗΡΕΣΙΩΝ</t>
  </si>
  <si>
    <t>3) ΔΙΟΙΚΗΤΙΚΩΝ ΥΠΗΡΕΣΙΩΝ</t>
  </si>
  <si>
    <t>4) ΔΙΕΥΘΥΝΣΗ ΠΕΡΙΒΑΛΛΟΝΤΟΣ</t>
  </si>
  <si>
    <t>5) ΔΙΕΥΘΥΝΣΗ ΠΟΛΕΟΔΟΜΙΑΣ</t>
  </si>
  <si>
    <t>6) ΔΙΕΥΘΥΝΣΗ ΤΕΧΝΙΚΩΝ ΥΠΗΡΕΣΙΩΝ</t>
  </si>
  <si>
    <t>7) ΤΟΠΙΚΗΣ ΟΙΚΟΝΟΜΙΚΗΣ ΑΝΑΠΤΥΞΗΣ</t>
  </si>
  <si>
    <t>8) ΑΥΤΟΤΕΛΕΣ ΤΜΗΜΑ ΤΟΥΡΙΣΜΟΥ</t>
  </si>
  <si>
    <t>OIKONOMIKH - ΤΑΜΕΙΟ ΕΣΟΔΑ &amp; ΕΞΟΔΑ</t>
  </si>
  <si>
    <t xml:space="preserve">ΠΡΟΜΗΘΕΙΑ ΜΕΛΑΝΙΩΝ ΚΑΙ ΤΟΝΕΡ </t>
  </si>
  <si>
    <t>ΛΗΞΙΑΡΧΕΙΟ</t>
  </si>
  <si>
    <t>ΚΕΠ ΣΠΑΡΤΗΣ (ΕΥΑΓΓΕΛΙΣΤΡΙΑΣ)</t>
  </si>
  <si>
    <t>2 *      ΕΚΤΥΠΩΤΕΣ</t>
  </si>
  <si>
    <t>3  *  ΕΚΤΥΠΩΤΕΣ</t>
  </si>
  <si>
    <t>4  *  ΕΚΤΥΠΩΤΕΣ</t>
  </si>
  <si>
    <t xml:space="preserve">ΕΚΤΥΠΩΤΗΣ </t>
  </si>
  <si>
    <t>Nasuatec Aficio dsm 627</t>
  </si>
  <si>
    <t>9) ΓΡΑΦΕΙΟ ΔΙΟΙΚΗΤΙΚΗΣ ΥΠΟΣΤΗΡΙΞΗΣ ΔΗΜΟΤΙΚΗΣ ΑΡΧΗΣ</t>
  </si>
  <si>
    <t>ΤΥΠΟΣ</t>
  </si>
  <si>
    <t>10) ΑΥΤΟΤΕΛΕΣ ΤΜΗΜΑ ΠΡΟΓΡΑΜΜΑΤΙΣΜΟΥ, ΟΡΓΑΝΩΣΗΣ</t>
  </si>
  <si>
    <t>11) ΤΜΗΜΑ ΠΛΗΡΟΦΟΡΙΚΗΣ, ΕΠΙΚΟΙΝΩΝΙΩΝ &amp; ΔΙΑΦΑΝΕΙΑΣ</t>
  </si>
  <si>
    <t>12) ΤΜΗΜΑ ΚΟΙΝΩΝΙΚΗΣ ΠΟΛΙΤΙΚΗΣ ΚΑΙ ΥΓΕΙΑΣ</t>
  </si>
  <si>
    <t>13) ΑΠΟΚΕΝΤΡΩΜΕΝΕΣ ΥΠΗΡΕΣΙΕΣ ΔΕ ΠΕΛΛΑΝΑΣ</t>
  </si>
  <si>
    <t>14) ΑΠΟΚΕΝΤΡΩΜΕΝΕΣ ΥΠΗΡΕΣΙΕΣ ΔΕ ΜΥΣΤΡΑ</t>
  </si>
  <si>
    <t>18)</t>
  </si>
  <si>
    <t>ΓΙΑ ΤΑ ΦΩΤΟΤΥΠΙΚΑ ΜΗΧΑΝΗΜΑΤΑ, ΤΑ ΦΑΞ ΚΑΙ ΤΟΥΣ ΕΚΤΥΠΩΤΕΣ ΤΟΥ ΔΗΜΟΥ ΣΠΑΡΤΗΣ</t>
  </si>
  <si>
    <t>OIKONOMIKH - ΤΑΜΕΙΟ ΕΣΟΔΑ-ΕΞΟΔΑ-ΠΡΟΜΗΘΕΙΕΣ</t>
  </si>
  <si>
    <t>TONER</t>
  </si>
  <si>
    <t>ΜΕΛΑΝΙ</t>
  </si>
  <si>
    <t>''</t>
  </si>
  <si>
    <t xml:space="preserve">'' </t>
  </si>
  <si>
    <t>ΔΗΜΟΤΟΛΟΓΙΟ</t>
  </si>
  <si>
    <t xml:space="preserve">HP Laser Jet 1320 HP 49Α </t>
  </si>
  <si>
    <t>ΤΟΝΕΡ</t>
  </si>
  <si>
    <t xml:space="preserve">ΤΟΝΕR ΓΙΑ Canon iR 2025 C-EXV14 </t>
  </si>
  <si>
    <t xml:space="preserve">Canon Image RUNNER ADVANCE  6055i C-EXV36 </t>
  </si>
  <si>
    <t>ΑΙΤΟΥΜΕΝΑ ΤΕΜΑΧΙΑ</t>
  </si>
  <si>
    <t>ΤΙΜΗ ΜΟΝΑΔΟΣ
ΜΕ ΦΠΑ</t>
  </si>
  <si>
    <t>ΣΥΝΟΛΑ ΜΕ ΦΠΑ</t>
  </si>
  <si>
    <t>2 *  ΕΚΤΥΠΩΤΕΣ</t>
  </si>
  <si>
    <t>ΠΡΩΤΟΚΟΛΛΟ ΜΑΓΟΥΛΑΣ</t>
  </si>
  <si>
    <t>ΚΕΠ ΣΠΑΡΤΗΣ</t>
  </si>
  <si>
    <t>3  *   ΕΚΤΥΠΩΤΕΣ</t>
  </si>
  <si>
    <t>ΣΥΝΟΛΑ ΔΕ ΣΠΑΡΤΙΑΤΩΝ</t>
  </si>
  <si>
    <t>ΣΥΝΟΛΑ ΔΕ ΜΥΣΤΡΑ</t>
  </si>
  <si>
    <t>ΣΥΝΟΛΑ ΔΕ ΘΕΡΑΠΝΩΝ</t>
  </si>
  <si>
    <t>ΣΥΝΟΛΑ ΟΙΝΟΥΝΤΟΣ</t>
  </si>
  <si>
    <t>ΣΥΝΟΛΑ ΠΕΛΛΑΝΑΣ</t>
  </si>
  <si>
    <t>ΣΥΝΟΛΑ ΦΑΡΙΔΟΣ</t>
  </si>
  <si>
    <t xml:space="preserve">SAMSUNG SCX-4828FN MLT-D2092 </t>
  </si>
  <si>
    <t>HP LASER JET 1200 series HP 15A</t>
  </si>
  <si>
    <t>BROTHER 2840 TN-2220</t>
  </si>
  <si>
    <t>ΤΟΝΕR ΓΙΑ Laser jet 2200 96A</t>
  </si>
  <si>
    <t>HP Laser jet 1320 49A</t>
  </si>
  <si>
    <t xml:space="preserve">PANASONIC KX-P3200 KX-P181 </t>
  </si>
  <si>
    <t>ΧΕRΟΧ 3450  106R00687</t>
  </si>
  <si>
    <t>HP Laser Jet 1300 13A</t>
  </si>
  <si>
    <t xml:space="preserve">HP Laser Jet 1300 HP 13A </t>
  </si>
  <si>
    <t xml:space="preserve">HP Laser Jet 1536 HP 78A </t>
  </si>
  <si>
    <t xml:space="preserve">HP Laser Jet P3005 dn HP 51A </t>
  </si>
  <si>
    <t>HP Laser Jet P2035 505A</t>
  </si>
  <si>
    <t>HP Designjet T610 (Black) No 72</t>
  </si>
  <si>
    <t xml:space="preserve">HP Designjet T610 (Matte Black) No 72 </t>
  </si>
  <si>
    <t xml:space="preserve">HP Designjet T610 (Gray) No 72 </t>
  </si>
  <si>
    <t xml:space="preserve">HP Designjet T610 (Yellow) No 72 </t>
  </si>
  <si>
    <t xml:space="preserve">HP Designjet T610 (Magenta) No 72 </t>
  </si>
  <si>
    <t xml:space="preserve">HP Designjet T610 (Cyan) No 72 </t>
  </si>
  <si>
    <t xml:space="preserve">CANNON 1750i C-EXV37 </t>
  </si>
  <si>
    <t xml:space="preserve">HP office jet pro 8600 Black HP 950 </t>
  </si>
  <si>
    <t xml:space="preserve">HP Laser Jet 1022 HP 12A </t>
  </si>
  <si>
    <t xml:space="preserve">HP Laser Jet 1000 series  Black HP 15A </t>
  </si>
  <si>
    <t xml:space="preserve">HP LASER JET  1320 HP 49Α </t>
  </si>
  <si>
    <t xml:space="preserve">HP LASER JET  P1005 HP 35Α </t>
  </si>
  <si>
    <t xml:space="preserve">BROTHER  mfc 2840 dn TN-2220 </t>
  </si>
  <si>
    <t xml:space="preserve">HP LASER JET P1006 HP 35Α </t>
  </si>
  <si>
    <t xml:space="preserve">CANON image RUNNER 1740i C-EXV37 </t>
  </si>
  <si>
    <t>HP Οffice Jet J 6410 HP 351 (ΕΓΧΡΩΜΟ)</t>
  </si>
  <si>
    <t xml:space="preserve">      "        "          (ΜΑΥΡΟ) HP 350 </t>
  </si>
  <si>
    <t xml:space="preserve">HP Laser Jet 1536 dnfmfp HP 78A </t>
  </si>
  <si>
    <t>LEXMARK 360 dn E260A11E</t>
  </si>
  <si>
    <t xml:space="preserve">OFFICEJET K7100 (ΕΓΧΡΩΜΟ) HP 343 </t>
  </si>
  <si>
    <t xml:space="preserve">             "        "          (ΜΑΥΡΟ) HP 337 </t>
  </si>
  <si>
    <t>LEXMARK E232 24016SE</t>
  </si>
  <si>
    <t xml:space="preserve">Hp officejet 9110 (MAGENTA) HP 11 </t>
  </si>
  <si>
    <t xml:space="preserve">" (YELLOW) HP 11 </t>
  </si>
  <si>
    <t xml:space="preserve">" (CYAN)  HP 11 </t>
  </si>
  <si>
    <t xml:space="preserve">      "        "          (ΜΑΥΡΟ) HP 10 </t>
  </si>
  <si>
    <t xml:space="preserve">HP Laser Jet 1160 HP 49Α </t>
  </si>
  <si>
    <t xml:space="preserve">CANON L 160 FX-10 </t>
  </si>
  <si>
    <t>HP office jet pro 8600 Color HP 951 (cyan + yellow + magenta)</t>
  </si>
  <si>
    <t>SAMSUNG CLP 610 ND (yellow) CLP-Y660A (2000 pages)</t>
  </si>
  <si>
    <t>SAMSUNG CLP 610 ND (black) CLP-K660A/B (extra large 5500 pages)</t>
  </si>
  <si>
    <t>SAMSUNG CLP 610 ND (cyan) CLP-C660A (2000 pages)</t>
  </si>
  <si>
    <t>SAMSUNG CLP 610 ND (magenta) CLP-Y660A (2000 pages)</t>
  </si>
  <si>
    <t xml:space="preserve">SAMSUNG ML-3471 ND / ML-3470B (10000 pages) </t>
  </si>
  <si>
    <t>HP LASER JET 1022  12A</t>
  </si>
  <si>
    <t>ΟΚΙ ΜΒ 472dnw</t>
  </si>
  <si>
    <t>ΟΙΚΟΝΟΜΙΚΗ ΥΠΗΡΕΣΙΑ</t>
  </si>
  <si>
    <t>ΟΚΙ ΜΒ 451dn</t>
  </si>
  <si>
    <t>ΦΩΤΟΤΥΠΙΚΟ (ΦΑΞ)</t>
  </si>
  <si>
    <t>ΟΚΙ ΜΒ 472 dnw</t>
  </si>
  <si>
    <t>KONICA MINOLTA BIZHUB 284e</t>
  </si>
  <si>
    <t>ΠΡΩΤΟΚΟΛΛΟ</t>
  </si>
  <si>
    <t>KONICA MINOLTA BIZHUB 454e</t>
  </si>
  <si>
    <t>KONICA MINOLTA BIZHUB 215</t>
  </si>
  <si>
    <t>ΔΕ ΠΕΛΛΑΝΑΣ - ΑΓΟΡΙΑΝΗ</t>
  </si>
  <si>
    <t>ΔΕ ΟΙΝΟΥΝΤΟΣ</t>
  </si>
  <si>
    <t>ΔΕ ΠΕΛΛΑΝΑΣ-ΒΟΡΔΟΝΙΑ</t>
  </si>
  <si>
    <t>ΤΙΜΗ ΜΟΝΑΔΟΣ ΜΕ ΦΠΑ</t>
  </si>
  <si>
    <t xml:space="preserve">PLOTER </t>
  </si>
  <si>
    <t>ΞΗΡΟΓΡΑΦΙΚΟ</t>
  </si>
  <si>
    <t xml:space="preserve">ΦΩΤΟΤΥΠΙΚΟ - ΕΚΤΥΠΩΤΗΣ </t>
  </si>
  <si>
    <t>2  *  ΕΚΤΥΠΩΤΗΣ</t>
  </si>
  <si>
    <t>ΦΑΞ- ΕΚΤΥΠΩΤΗΣ</t>
  </si>
  <si>
    <t>ΤΙΜΗ ΜΟΝΑΔΟΣ Μ ΦΠΑ</t>
  </si>
  <si>
    <t>15) ΑΠΟΚΕΝΤΡΩΜΕΝΕΣ ΥΠΗΡΕΣΙΕΣ ΔΕ ΓΚΟΡΙΤΣΑΣ</t>
  </si>
  <si>
    <t>16) ΑΠΟΚΕΝΤΡΩΜΕΝΕΣ ΥΠΗΡΕΣΙΕΣ ΔΕ ΟΙΝΟΥΝΤΟΣ</t>
  </si>
  <si>
    <t>ΣΥΝΟΛΟ 2</t>
  </si>
  <si>
    <t>ΣΥΝΟΛΟ 3</t>
  </si>
  <si>
    <t>ΣΥΝΟΛΟ 4</t>
  </si>
  <si>
    <t>ΣΥΝΟΛΟ 5</t>
  </si>
  <si>
    <t>ΣΥΝΟΛΟ 6</t>
  </si>
  <si>
    <t>ΣΥΝΟΛΟ 7</t>
  </si>
  <si>
    <t>ΣΥΝΟΛΟ 8</t>
  </si>
  <si>
    <t>ΣΥΝΟΛΟ 9</t>
  </si>
  <si>
    <t>ΣΥΝΟΛΟ 10</t>
  </si>
  <si>
    <t>ΣΥΝΟΛΟ 11</t>
  </si>
  <si>
    <t>ΣΥΝΟΛΟ 12</t>
  </si>
  <si>
    <t>ΣΥΝΟΛΟ 13</t>
  </si>
  <si>
    <t>ΣΥΝΟΛΟ 14</t>
  </si>
  <si>
    <t>ΣΥΝΟΛΟ 15</t>
  </si>
  <si>
    <t>ΣΥΝΟΛΟ 16</t>
  </si>
  <si>
    <t>ΕΝΔΕΙΚΤΙΚΟΣ ΠΡΟΫΠΟΛΟΓΙΣΜΟΣ</t>
  </si>
  <si>
    <t xml:space="preserve">ΓΕΝΙΚΟ ΣΥΝΟΛΟ ΠΡΟΜΗΘΕΙΑΣ </t>
  </si>
  <si>
    <t>ΜΕΛΑΝΙ ΓΙΑ ΠΟΛΥΜΗΧΑΝΗΜΑ LEXMARK Χ340</t>
  </si>
  <si>
    <t>HP Laserjet 1320 HP 49A</t>
  </si>
  <si>
    <t>ΜΕΛΑΝΙΑ</t>
  </si>
  <si>
    <t>OFFICE JET 9120 HP10</t>
  </si>
</sst>
</file>

<file path=xl/styles.xml><?xml version="1.0" encoding="utf-8"?>
<styleSheet xmlns="http://schemas.openxmlformats.org/spreadsheetml/2006/main">
  <fonts count="13">
    <font>
      <sz val="10"/>
      <name val="Arial"/>
      <charset val="161"/>
    </font>
    <font>
      <b/>
      <sz val="10"/>
      <name val="Arial"/>
      <family val="2"/>
      <charset val="161"/>
    </font>
    <font>
      <sz val="12"/>
      <name val="Arial"/>
      <family val="2"/>
      <charset val="161"/>
    </font>
    <font>
      <b/>
      <u/>
      <sz val="12"/>
      <name val="Arial"/>
      <family val="2"/>
      <charset val="161"/>
    </font>
    <font>
      <b/>
      <sz val="12"/>
      <name val="Arial"/>
      <family val="2"/>
      <charset val="161"/>
    </font>
    <font>
      <sz val="10"/>
      <name val="Tahoma"/>
      <family val="2"/>
      <charset val="161"/>
    </font>
    <font>
      <sz val="10"/>
      <name val="ΤΑΗΟΜΑ"/>
      <charset val="161"/>
    </font>
    <font>
      <sz val="10"/>
      <name val="Arial"/>
      <family val="2"/>
      <charset val="161"/>
    </font>
    <font>
      <b/>
      <u/>
      <sz val="10"/>
      <name val="Arial"/>
      <family val="2"/>
      <charset val="161"/>
    </font>
    <font>
      <sz val="10"/>
      <color rgb="FFFF0000"/>
      <name val="Arial"/>
      <family val="2"/>
      <charset val="161"/>
    </font>
    <font>
      <sz val="10"/>
      <color theme="1"/>
      <name val="Arial"/>
      <family val="2"/>
      <charset val="161"/>
    </font>
    <font>
      <b/>
      <sz val="10"/>
      <name val="Tahoma"/>
      <family val="2"/>
      <charset val="161"/>
    </font>
    <font>
      <b/>
      <sz val="10"/>
      <name val="ΤΑΗΟΜΑ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9" fillId="0" borderId="0" xfId="0" applyFo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Border="1"/>
    <xf numFmtId="0" fontId="3" fillId="0" borderId="0" xfId="0" applyFont="1"/>
    <xf numFmtId="0" fontId="4" fillId="0" borderId="3" xfId="0" applyFont="1" applyBorder="1" applyAlignment="1">
      <alignment horizontal="center" vertical="center" wrapText="1"/>
    </xf>
    <xf numFmtId="0" fontId="2" fillId="0" borderId="3" xfId="0" applyFont="1" applyBorder="1"/>
    <xf numFmtId="0" fontId="3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7" fillId="2" borderId="0" xfId="0" applyFont="1" applyFill="1"/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0" fillId="0" borderId="0" xfId="0" applyFont="1"/>
    <xf numFmtId="0" fontId="7" fillId="0" borderId="3" xfId="0" applyFont="1" applyBorder="1" applyAlignment="1">
      <alignment horizont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7" fillId="0" borderId="3" xfId="0" applyFont="1" applyBorder="1"/>
    <xf numFmtId="0" fontId="7" fillId="0" borderId="10" xfId="0" applyFont="1" applyBorder="1" applyAlignment="1">
      <alignment horizont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7" fillId="0" borderId="0" xfId="0" applyFont="1" applyAlignment="1">
      <alignment horizontal="center" wrapText="1"/>
    </xf>
    <xf numFmtId="0" fontId="1" fillId="0" borderId="3" xfId="0" applyFont="1" applyBorder="1"/>
    <xf numFmtId="0" fontId="1" fillId="0" borderId="1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3" xfId="0" applyFont="1" applyFill="1" applyBorder="1"/>
    <xf numFmtId="0" fontId="7" fillId="0" borderId="0" xfId="0" applyFont="1" applyFill="1" applyBorder="1"/>
    <xf numFmtId="0" fontId="2" fillId="0" borderId="3" xfId="0" quotePrefix="1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2" fillId="0" borderId="3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0" fontId="7" fillId="0" borderId="7" xfId="0" applyFont="1" applyBorder="1"/>
    <xf numFmtId="0" fontId="7" fillId="0" borderId="6" xfId="0" applyFont="1" applyBorder="1"/>
    <xf numFmtId="0" fontId="1" fillId="0" borderId="12" xfId="0" applyFont="1" applyFill="1" applyBorder="1"/>
    <xf numFmtId="0" fontId="7" fillId="0" borderId="10" xfId="0" applyFont="1" applyBorder="1"/>
    <xf numFmtId="0" fontId="1" fillId="0" borderId="12" xfId="0" applyFont="1" applyBorder="1"/>
    <xf numFmtId="0" fontId="2" fillId="0" borderId="7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11" xfId="0" applyFont="1" applyBorder="1" applyAlignment="1">
      <alignment horizontal="left" wrapText="1"/>
    </xf>
    <xf numFmtId="0" fontId="1" fillId="0" borderId="18" xfId="0" applyFont="1" applyFill="1" applyBorder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8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left" wrapText="1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3" fillId="0" borderId="11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2" fillId="0" borderId="7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7" xfId="0" applyFont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2" borderId="11" xfId="0" applyFont="1" applyFill="1" applyBorder="1" applyAlignment="1">
      <alignment horizontal="left" vertical="center"/>
    </xf>
    <xf numFmtId="0" fontId="1" fillId="0" borderId="14" xfId="0" applyFont="1" applyBorder="1" applyAlignment="1">
      <alignment wrapText="1"/>
    </xf>
    <xf numFmtId="0" fontId="0" fillId="0" borderId="13" xfId="0" applyBorder="1" applyAlignment="1">
      <alignment wrapText="1"/>
    </xf>
    <xf numFmtId="0" fontId="1" fillId="0" borderId="17" xfId="0" applyFont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1"/>
  <sheetViews>
    <sheetView tabSelected="1" topLeftCell="A26" zoomScale="75" zoomScaleNormal="75" workbookViewId="0">
      <selection activeCell="E84" sqref="E84"/>
    </sheetView>
  </sheetViews>
  <sheetFormatPr defaultRowHeight="15"/>
  <cols>
    <col min="1" max="1" width="0.77734375" style="35" customWidth="1"/>
    <col min="2" max="2" width="9" style="3" customWidth="1"/>
    <col min="3" max="3" width="32.6640625" style="3" customWidth="1"/>
    <col min="4" max="4" width="25.6640625" style="3" customWidth="1"/>
    <col min="5" max="5" width="36.21875" style="83" customWidth="1"/>
    <col min="6" max="6" width="19.21875" style="4" customWidth="1"/>
    <col min="7" max="7" width="13.21875" style="59" customWidth="1"/>
    <col min="8" max="8" width="8.88671875" style="59"/>
    <col min="9" max="9" width="10.21875" style="35" customWidth="1"/>
    <col min="10" max="10" width="5.33203125" style="35" customWidth="1"/>
    <col min="11" max="13" width="8.88671875" style="35"/>
  </cols>
  <sheetData>
    <row r="1" spans="1:9" ht="34.5" customHeight="1"/>
    <row r="2" spans="1:9" ht="15.6">
      <c r="B2" s="119" t="s">
        <v>172</v>
      </c>
      <c r="C2" s="120"/>
      <c r="D2" s="120"/>
      <c r="E2" s="120"/>
      <c r="F2" s="120"/>
    </row>
    <row r="3" spans="1:9" s="3" customFormat="1" ht="15.6">
      <c r="A3" s="89" t="s">
        <v>49</v>
      </c>
      <c r="B3" s="89"/>
      <c r="C3" s="89"/>
      <c r="D3" s="89"/>
      <c r="E3" s="89"/>
      <c r="F3" s="89"/>
      <c r="G3" s="83"/>
      <c r="H3" s="83"/>
    </row>
    <row r="4" spans="1:9" s="3" customFormat="1" ht="15.6">
      <c r="A4" s="90" t="s">
        <v>65</v>
      </c>
      <c r="B4" s="90"/>
      <c r="C4" s="90"/>
      <c r="D4" s="90"/>
      <c r="E4" s="90"/>
      <c r="F4" s="90"/>
      <c r="G4" s="83"/>
      <c r="H4" s="83"/>
    </row>
    <row r="5" spans="1:9" s="3" customFormat="1" ht="15.6">
      <c r="A5" s="30"/>
      <c r="B5" s="30"/>
      <c r="C5" s="30"/>
      <c r="D5" s="30"/>
      <c r="E5" s="30"/>
      <c r="F5" s="30"/>
      <c r="G5" s="83"/>
      <c r="H5" s="83"/>
    </row>
    <row r="7" spans="1:9" s="3" customFormat="1" ht="22.8" customHeight="1">
      <c r="A7" s="93" t="s">
        <v>40</v>
      </c>
      <c r="B7" s="94"/>
      <c r="C7" s="94"/>
      <c r="D7" s="94"/>
      <c r="E7" s="94"/>
      <c r="F7" s="94"/>
      <c r="G7" s="83"/>
      <c r="H7" s="83"/>
    </row>
    <row r="8" spans="1:9" ht="10.5" customHeight="1"/>
    <row r="9" spans="1:9" s="33" customFormat="1" ht="96.6" customHeight="1" thickBot="1">
      <c r="A9" s="36"/>
      <c r="B9" s="37" t="s">
        <v>0</v>
      </c>
      <c r="C9" s="38" t="s">
        <v>1</v>
      </c>
      <c r="D9" s="38" t="s">
        <v>58</v>
      </c>
      <c r="E9" s="38" t="s">
        <v>2</v>
      </c>
      <c r="F9" s="37" t="s">
        <v>8</v>
      </c>
      <c r="G9" s="49" t="s">
        <v>76</v>
      </c>
      <c r="H9" s="49" t="s">
        <v>77</v>
      </c>
      <c r="I9" s="49" t="s">
        <v>78</v>
      </c>
    </row>
    <row r="10" spans="1:9" ht="36" customHeight="1" thickBot="1">
      <c r="B10" s="6">
        <v>1</v>
      </c>
      <c r="C10" s="7" t="s">
        <v>3</v>
      </c>
      <c r="D10" s="7" t="s">
        <v>73</v>
      </c>
      <c r="E10" s="8" t="s">
        <v>89</v>
      </c>
      <c r="F10" s="8" t="s">
        <v>11</v>
      </c>
      <c r="G10" s="48">
        <v>1</v>
      </c>
      <c r="H10" s="48">
        <v>78</v>
      </c>
      <c r="I10" s="52">
        <f>G10*H10</f>
        <v>78</v>
      </c>
    </row>
    <row r="11" spans="1:9" ht="30.6" thickBot="1">
      <c r="B11" s="6">
        <v>2</v>
      </c>
      <c r="C11" s="14" t="s">
        <v>6</v>
      </c>
      <c r="D11" s="14" t="s">
        <v>73</v>
      </c>
      <c r="E11" s="15" t="s">
        <v>90</v>
      </c>
      <c r="F11" s="15" t="s">
        <v>7</v>
      </c>
      <c r="G11" s="48">
        <v>1</v>
      </c>
      <c r="H11" s="48">
        <v>109</v>
      </c>
      <c r="I11" s="52">
        <f t="shared" ref="I11:I17" si="0">G11*H11</f>
        <v>109</v>
      </c>
    </row>
    <row r="12" spans="1:9" ht="15.6" thickBot="1">
      <c r="B12" s="6">
        <v>3</v>
      </c>
      <c r="C12" s="11" t="s">
        <v>4</v>
      </c>
      <c r="D12" s="11" t="s">
        <v>73</v>
      </c>
      <c r="E12" s="12" t="s">
        <v>30</v>
      </c>
      <c r="F12" s="12" t="s">
        <v>31</v>
      </c>
      <c r="G12" s="48">
        <v>1</v>
      </c>
      <c r="H12" s="48">
        <v>31</v>
      </c>
      <c r="I12" s="52">
        <f t="shared" si="0"/>
        <v>31</v>
      </c>
    </row>
    <row r="13" spans="1:9" ht="30.6" thickBot="1">
      <c r="B13" s="6">
        <v>4</v>
      </c>
      <c r="C13" s="14" t="s">
        <v>6</v>
      </c>
      <c r="D13" s="14" t="s">
        <v>73</v>
      </c>
      <c r="E13" s="15" t="s">
        <v>90</v>
      </c>
      <c r="F13" s="15" t="s">
        <v>7</v>
      </c>
      <c r="G13" s="48">
        <v>1</v>
      </c>
      <c r="H13" s="48">
        <v>109</v>
      </c>
      <c r="I13" s="52">
        <f t="shared" si="0"/>
        <v>109</v>
      </c>
    </row>
    <row r="14" spans="1:9" ht="25.2" customHeight="1" thickBot="1">
      <c r="B14" s="6">
        <v>5</v>
      </c>
      <c r="C14" s="16" t="s">
        <v>5</v>
      </c>
      <c r="D14" s="16" t="s">
        <v>73</v>
      </c>
      <c r="E14" s="80" t="s">
        <v>91</v>
      </c>
      <c r="F14" s="17" t="s">
        <v>31</v>
      </c>
      <c r="G14" s="48">
        <v>1</v>
      </c>
      <c r="H14" s="48">
        <v>81</v>
      </c>
      <c r="I14" s="52">
        <f t="shared" si="0"/>
        <v>81</v>
      </c>
    </row>
    <row r="15" spans="1:9" s="35" customFormat="1" ht="45.6" thickBot="1">
      <c r="B15" s="6">
        <v>6</v>
      </c>
      <c r="C15" s="9" t="s">
        <v>4</v>
      </c>
      <c r="D15" s="9" t="s">
        <v>73</v>
      </c>
      <c r="E15" s="13" t="s">
        <v>74</v>
      </c>
      <c r="F15" s="13" t="s">
        <v>51</v>
      </c>
      <c r="G15" s="48">
        <v>2</v>
      </c>
      <c r="H15" s="48">
        <v>31</v>
      </c>
      <c r="I15" s="52">
        <f t="shared" si="0"/>
        <v>62</v>
      </c>
    </row>
    <row r="16" spans="1:9" ht="30.6" thickBot="1">
      <c r="B16" s="6">
        <v>7</v>
      </c>
      <c r="C16" s="9" t="s">
        <v>9</v>
      </c>
      <c r="D16" s="9" t="s">
        <v>73</v>
      </c>
      <c r="E16" s="13" t="s">
        <v>174</v>
      </c>
      <c r="F16" s="13" t="s">
        <v>7</v>
      </c>
      <c r="G16" s="48">
        <v>1</v>
      </c>
      <c r="H16" s="48">
        <v>142</v>
      </c>
      <c r="I16" s="52">
        <f t="shared" si="0"/>
        <v>142</v>
      </c>
    </row>
    <row r="17" spans="1:10" ht="16.5" customHeight="1" thickBot="1">
      <c r="B17" s="6">
        <v>8</v>
      </c>
      <c r="C17" s="19" t="s">
        <v>52</v>
      </c>
      <c r="D17" s="19" t="s">
        <v>73</v>
      </c>
      <c r="E17" s="15" t="s">
        <v>92</v>
      </c>
      <c r="F17" s="15" t="s">
        <v>7</v>
      </c>
      <c r="G17" s="48">
        <v>1</v>
      </c>
      <c r="H17" s="48">
        <v>172</v>
      </c>
      <c r="I17" s="52">
        <f t="shared" si="0"/>
        <v>172</v>
      </c>
    </row>
    <row r="18" spans="1:10" ht="16.5" customHeight="1">
      <c r="B18" s="10"/>
      <c r="C18" s="10"/>
      <c r="D18" s="10"/>
      <c r="E18" s="24"/>
      <c r="F18" s="24"/>
      <c r="G18" s="53"/>
      <c r="H18" s="53"/>
      <c r="I18" s="58"/>
    </row>
    <row r="19" spans="1:10" ht="27" customHeight="1">
      <c r="G19" s="62"/>
      <c r="H19" s="122" t="s">
        <v>81</v>
      </c>
      <c r="I19" s="123"/>
      <c r="J19" s="60">
        <f>SUM(I15:I17)</f>
        <v>376</v>
      </c>
    </row>
    <row r="20" spans="1:10" ht="45.6" customHeight="1">
      <c r="G20" s="62"/>
      <c r="H20" s="122" t="s">
        <v>11</v>
      </c>
      <c r="I20" s="123"/>
      <c r="J20" s="60">
        <f>SUM(I10)</f>
        <v>78</v>
      </c>
    </row>
    <row r="21" spans="1:10" ht="27" customHeight="1">
      <c r="G21" s="62"/>
      <c r="H21" s="122" t="s">
        <v>31</v>
      </c>
      <c r="I21" s="123"/>
      <c r="J21" s="60">
        <f>SUM(I12:I14)</f>
        <v>221</v>
      </c>
    </row>
    <row r="22" spans="1:10" ht="46.8" customHeight="1">
      <c r="G22" s="62"/>
      <c r="H22" s="122" t="s">
        <v>12</v>
      </c>
      <c r="I22" s="123"/>
      <c r="J22" s="60">
        <f>SUM(I11:I11)</f>
        <v>109</v>
      </c>
    </row>
    <row r="23" spans="1:10" s="3" customFormat="1" ht="24" customHeight="1">
      <c r="A23" s="93" t="s">
        <v>41</v>
      </c>
      <c r="B23" s="95"/>
      <c r="C23" s="95"/>
      <c r="D23" s="95"/>
      <c r="E23" s="95"/>
      <c r="F23" s="95"/>
      <c r="G23" s="45"/>
      <c r="H23" s="45"/>
    </row>
    <row r="24" spans="1:10" ht="13.8" customHeight="1">
      <c r="B24" s="5"/>
      <c r="G24" s="63"/>
      <c r="H24" s="63"/>
    </row>
    <row r="25" spans="1:10" s="34" customFormat="1" ht="62.4">
      <c r="A25" s="35"/>
      <c r="B25" s="28" t="s">
        <v>0</v>
      </c>
      <c r="C25" s="28" t="s">
        <v>1</v>
      </c>
      <c r="D25" s="28"/>
      <c r="E25" s="28" t="s">
        <v>2</v>
      </c>
      <c r="F25" s="28" t="s">
        <v>8</v>
      </c>
      <c r="G25" s="50" t="s">
        <v>76</v>
      </c>
      <c r="H25" s="50" t="s">
        <v>148</v>
      </c>
      <c r="I25" s="68" t="s">
        <v>78</v>
      </c>
    </row>
    <row r="26" spans="1:10" ht="60">
      <c r="B26" s="20">
        <v>1</v>
      </c>
      <c r="C26" s="20" t="s">
        <v>53</v>
      </c>
      <c r="D26" s="20" t="s">
        <v>73</v>
      </c>
      <c r="E26" s="13" t="s">
        <v>93</v>
      </c>
      <c r="F26" s="13" t="s">
        <v>66</v>
      </c>
      <c r="G26" s="48">
        <v>5</v>
      </c>
      <c r="H26" s="48">
        <v>122</v>
      </c>
      <c r="I26" s="52">
        <f t="shared" ref="I26:I33" si="1">G26*H26</f>
        <v>610</v>
      </c>
    </row>
    <row r="27" spans="1:10" ht="45">
      <c r="B27" s="20">
        <f t="shared" ref="B27:B31" si="2">1+B26</f>
        <v>2</v>
      </c>
      <c r="C27" s="20" t="s">
        <v>10</v>
      </c>
      <c r="D27" s="20" t="s">
        <v>68</v>
      </c>
      <c r="E27" s="22" t="s">
        <v>94</v>
      </c>
      <c r="F27" s="13" t="s">
        <v>48</v>
      </c>
      <c r="G27" s="48">
        <v>1</v>
      </c>
      <c r="H27" s="48">
        <v>15</v>
      </c>
      <c r="I27" s="52">
        <f t="shared" si="1"/>
        <v>15</v>
      </c>
    </row>
    <row r="28" spans="1:10" ht="30">
      <c r="B28" s="20">
        <f t="shared" si="2"/>
        <v>3</v>
      </c>
      <c r="C28" s="20" t="s">
        <v>10</v>
      </c>
      <c r="D28" s="20" t="s">
        <v>73</v>
      </c>
      <c r="E28" s="13" t="s">
        <v>95</v>
      </c>
      <c r="F28" s="13" t="s">
        <v>13</v>
      </c>
      <c r="G28" s="48">
        <v>3</v>
      </c>
      <c r="H28" s="48">
        <v>175</v>
      </c>
      <c r="I28" s="52">
        <f t="shared" si="1"/>
        <v>525</v>
      </c>
    </row>
    <row r="29" spans="1:10" ht="30">
      <c r="B29" s="20">
        <f t="shared" si="2"/>
        <v>4</v>
      </c>
      <c r="C29" s="20" t="s">
        <v>10</v>
      </c>
      <c r="D29" s="20" t="s">
        <v>73</v>
      </c>
      <c r="E29" s="22" t="s">
        <v>14</v>
      </c>
      <c r="F29" s="13" t="s">
        <v>15</v>
      </c>
      <c r="G29" s="48">
        <v>1</v>
      </c>
      <c r="H29" s="48">
        <v>79</v>
      </c>
      <c r="I29" s="52">
        <f t="shared" si="1"/>
        <v>79</v>
      </c>
    </row>
    <row r="30" spans="1:10" s="35" customFormat="1" ht="30">
      <c r="B30" s="20">
        <f t="shared" si="2"/>
        <v>5</v>
      </c>
      <c r="C30" s="21" t="s">
        <v>3</v>
      </c>
      <c r="D30" s="21" t="s">
        <v>73</v>
      </c>
      <c r="E30" s="22" t="s">
        <v>75</v>
      </c>
      <c r="F30" s="13" t="s">
        <v>16</v>
      </c>
      <c r="G30" s="48">
        <v>2</v>
      </c>
      <c r="H30" s="48">
        <v>134</v>
      </c>
      <c r="I30" s="52">
        <f>G30*H30</f>
        <v>268</v>
      </c>
    </row>
    <row r="31" spans="1:10" ht="34.950000000000003" customHeight="1">
      <c r="B31" s="20">
        <f t="shared" si="2"/>
        <v>6</v>
      </c>
      <c r="C31" s="20" t="s">
        <v>10</v>
      </c>
      <c r="D31" s="20" t="s">
        <v>73</v>
      </c>
      <c r="E31" s="13" t="s">
        <v>96</v>
      </c>
      <c r="F31" s="13" t="s">
        <v>38</v>
      </c>
      <c r="G31" s="48">
        <v>1</v>
      </c>
      <c r="H31" s="48">
        <v>123</v>
      </c>
      <c r="I31" s="52">
        <f t="shared" si="1"/>
        <v>123</v>
      </c>
    </row>
    <row r="32" spans="1:10" ht="44.4" customHeight="1">
      <c r="B32" s="20">
        <v>7</v>
      </c>
      <c r="C32" s="20" t="s">
        <v>20</v>
      </c>
      <c r="D32" s="20" t="s">
        <v>73</v>
      </c>
      <c r="E32" s="13" t="s">
        <v>136</v>
      </c>
      <c r="F32" s="13" t="s">
        <v>137</v>
      </c>
      <c r="G32" s="48">
        <v>4</v>
      </c>
      <c r="H32" s="48">
        <v>113</v>
      </c>
      <c r="I32" s="64">
        <f t="shared" si="1"/>
        <v>452</v>
      </c>
    </row>
    <row r="33" spans="1:13" ht="44.4" customHeight="1">
      <c r="B33" s="20">
        <v>8</v>
      </c>
      <c r="C33" s="20" t="s">
        <v>139</v>
      </c>
      <c r="D33" s="20" t="s">
        <v>73</v>
      </c>
      <c r="E33" s="13" t="s">
        <v>138</v>
      </c>
      <c r="F33" s="13" t="s">
        <v>80</v>
      </c>
      <c r="G33" s="48">
        <v>1</v>
      </c>
      <c r="H33" s="48">
        <v>100</v>
      </c>
      <c r="I33" s="64">
        <f t="shared" si="1"/>
        <v>100</v>
      </c>
    </row>
    <row r="34" spans="1:13" ht="44.4" customHeight="1" thickBot="1">
      <c r="B34" s="23"/>
      <c r="C34" s="23"/>
      <c r="D34" s="23"/>
      <c r="E34" s="24"/>
      <c r="F34" s="24"/>
      <c r="G34" s="62"/>
      <c r="H34" s="62"/>
      <c r="I34" s="65"/>
    </row>
    <row r="35" spans="1:13" ht="30" customHeight="1" thickBot="1">
      <c r="A35" s="91"/>
      <c r="B35" s="92"/>
      <c r="C35" s="92"/>
      <c r="D35" s="92"/>
      <c r="E35" s="92"/>
      <c r="F35" s="92"/>
      <c r="G35" s="109" t="s">
        <v>157</v>
      </c>
      <c r="H35" s="124"/>
      <c r="I35" s="88">
        <f>SUM(I26:I33)</f>
        <v>2172</v>
      </c>
    </row>
    <row r="36" spans="1:13" ht="34.799999999999997" customHeight="1">
      <c r="B36" s="105" t="s">
        <v>42</v>
      </c>
      <c r="C36" s="106"/>
      <c r="D36" s="106"/>
      <c r="E36" s="106"/>
      <c r="F36" s="106"/>
      <c r="G36" s="63"/>
      <c r="H36" s="63"/>
    </row>
    <row r="37" spans="1:13" ht="62.4">
      <c r="B37" s="28" t="s">
        <v>0</v>
      </c>
      <c r="C37" s="28" t="s">
        <v>1</v>
      </c>
      <c r="D37" s="28"/>
      <c r="E37" s="28" t="s">
        <v>2</v>
      </c>
      <c r="F37" s="28" t="s">
        <v>8</v>
      </c>
      <c r="G37" s="51" t="s">
        <v>76</v>
      </c>
      <c r="H37" s="51" t="s">
        <v>148</v>
      </c>
      <c r="I37" s="67" t="s">
        <v>78</v>
      </c>
    </row>
    <row r="38" spans="1:13">
      <c r="B38" s="13">
        <v>1</v>
      </c>
      <c r="C38" s="9" t="s">
        <v>25</v>
      </c>
      <c r="D38" s="9" t="s">
        <v>73</v>
      </c>
      <c r="E38" s="25" t="s">
        <v>26</v>
      </c>
      <c r="F38" s="13" t="s">
        <v>27</v>
      </c>
      <c r="G38" s="48">
        <v>2</v>
      </c>
      <c r="H38" s="48">
        <v>104</v>
      </c>
      <c r="I38" s="52">
        <f t="shared" ref="I38:I43" si="3">G38*H38</f>
        <v>208</v>
      </c>
    </row>
    <row r="39" spans="1:13" ht="30">
      <c r="A39" s="39">
        <v>1</v>
      </c>
      <c r="B39" s="40">
        <v>2</v>
      </c>
      <c r="C39" s="41" t="s">
        <v>3</v>
      </c>
      <c r="D39" s="41" t="s">
        <v>73</v>
      </c>
      <c r="E39" s="40" t="s">
        <v>22</v>
      </c>
      <c r="F39" s="40" t="s">
        <v>27</v>
      </c>
      <c r="G39" s="48">
        <v>1</v>
      </c>
      <c r="H39" s="48">
        <v>108</v>
      </c>
      <c r="I39" s="52">
        <f t="shared" si="3"/>
        <v>108</v>
      </c>
    </row>
    <row r="40" spans="1:13" s="47" customFormat="1">
      <c r="A40" s="39"/>
      <c r="B40" s="40">
        <v>3</v>
      </c>
      <c r="C40" s="41" t="s">
        <v>6</v>
      </c>
      <c r="D40" s="41" t="s">
        <v>73</v>
      </c>
      <c r="E40" s="40" t="s">
        <v>175</v>
      </c>
      <c r="F40" s="40" t="s">
        <v>71</v>
      </c>
      <c r="G40" s="48">
        <v>2</v>
      </c>
      <c r="H40" s="48">
        <v>122</v>
      </c>
      <c r="I40" s="52">
        <f t="shared" si="3"/>
        <v>244</v>
      </c>
      <c r="J40" s="35"/>
      <c r="K40" s="35"/>
      <c r="L40" s="35"/>
      <c r="M40" s="35"/>
    </row>
    <row r="41" spans="1:13">
      <c r="A41" s="39"/>
      <c r="B41" s="40">
        <v>4</v>
      </c>
      <c r="C41" s="41" t="s">
        <v>6</v>
      </c>
      <c r="D41" s="41" t="s">
        <v>73</v>
      </c>
      <c r="E41" s="40" t="s">
        <v>97</v>
      </c>
      <c r="F41" s="40" t="s">
        <v>50</v>
      </c>
      <c r="G41" s="48">
        <v>1</v>
      </c>
      <c r="H41" s="48">
        <v>123</v>
      </c>
      <c r="I41" s="52">
        <f t="shared" si="3"/>
        <v>123</v>
      </c>
    </row>
    <row r="42" spans="1:13" s="35" customFormat="1" ht="14.25" customHeight="1">
      <c r="A42" s="39"/>
      <c r="B42" s="41">
        <v>5</v>
      </c>
      <c r="C42" s="42" t="s">
        <v>20</v>
      </c>
      <c r="D42" s="42" t="s">
        <v>73</v>
      </c>
      <c r="E42" s="44" t="s">
        <v>21</v>
      </c>
      <c r="F42" s="40"/>
      <c r="G42" s="71">
        <v>0</v>
      </c>
      <c r="H42" s="71">
        <v>42</v>
      </c>
      <c r="I42" s="72">
        <f t="shared" si="3"/>
        <v>0</v>
      </c>
    </row>
    <row r="43" spans="1:13" s="35" customFormat="1" ht="14.25" customHeight="1">
      <c r="A43" s="39"/>
      <c r="B43" s="41">
        <v>6</v>
      </c>
      <c r="C43" s="42" t="s">
        <v>20</v>
      </c>
      <c r="D43" s="42" t="s">
        <v>73</v>
      </c>
      <c r="E43" s="44" t="s">
        <v>141</v>
      </c>
      <c r="F43" s="40" t="s">
        <v>142</v>
      </c>
      <c r="G43" s="48">
        <v>2</v>
      </c>
      <c r="H43" s="48">
        <v>79</v>
      </c>
      <c r="I43" s="52">
        <f t="shared" si="3"/>
        <v>158</v>
      </c>
    </row>
    <row r="44" spans="1:13" s="35" customFormat="1" ht="14.25" customHeight="1" thickBot="1">
      <c r="A44" s="39"/>
      <c r="B44" s="54"/>
      <c r="C44" s="55"/>
      <c r="D44" s="55"/>
      <c r="E44" s="56"/>
      <c r="F44" s="57"/>
      <c r="G44" s="62"/>
      <c r="H44" s="62"/>
      <c r="I44" s="73"/>
    </row>
    <row r="45" spans="1:13" ht="26.25" customHeight="1" thickBot="1">
      <c r="A45" s="96"/>
      <c r="B45" s="97"/>
      <c r="C45" s="97"/>
      <c r="D45" s="97"/>
      <c r="E45" s="97"/>
      <c r="F45" s="97"/>
      <c r="G45" s="109" t="s">
        <v>158</v>
      </c>
      <c r="H45" s="110"/>
      <c r="I45" s="74">
        <f>SUM(I38:I43)</f>
        <v>841</v>
      </c>
    </row>
    <row r="46" spans="1:13" ht="33" customHeight="1">
      <c r="A46" s="39"/>
      <c r="B46" s="121" t="s">
        <v>43</v>
      </c>
      <c r="C46" s="106"/>
      <c r="D46" s="106"/>
      <c r="E46" s="106"/>
      <c r="F46" s="106"/>
      <c r="G46" s="63"/>
      <c r="H46" s="63"/>
    </row>
    <row r="47" spans="1:13" ht="60" customHeight="1">
      <c r="A47" s="39"/>
      <c r="B47" s="43" t="s">
        <v>0</v>
      </c>
      <c r="C47" s="43" t="s">
        <v>1</v>
      </c>
      <c r="D47" s="43"/>
      <c r="E47" s="43" t="s">
        <v>2</v>
      </c>
      <c r="F47" s="43" t="s">
        <v>8</v>
      </c>
      <c r="G47" s="51" t="s">
        <v>76</v>
      </c>
      <c r="H47" s="51" t="s">
        <v>148</v>
      </c>
      <c r="I47" s="67" t="s">
        <v>78</v>
      </c>
    </row>
    <row r="48" spans="1:13" ht="31.2" customHeight="1">
      <c r="A48" s="39"/>
      <c r="B48" s="41">
        <v>1</v>
      </c>
      <c r="C48" s="41" t="s">
        <v>82</v>
      </c>
      <c r="D48" s="41" t="s">
        <v>73</v>
      </c>
      <c r="E48" s="40" t="s">
        <v>72</v>
      </c>
      <c r="F48" s="40" t="s">
        <v>34</v>
      </c>
      <c r="G48" s="48">
        <v>3</v>
      </c>
      <c r="H48" s="48">
        <v>122</v>
      </c>
      <c r="I48" s="52">
        <f>G48*H48</f>
        <v>366</v>
      </c>
    </row>
    <row r="49" spans="1:13">
      <c r="B49" s="20">
        <v>2</v>
      </c>
      <c r="C49" s="20" t="s">
        <v>3</v>
      </c>
      <c r="D49" s="20" t="s">
        <v>73</v>
      </c>
      <c r="E49" s="13" t="s">
        <v>98</v>
      </c>
      <c r="F49" s="13" t="s">
        <v>34</v>
      </c>
      <c r="G49" s="48">
        <v>2</v>
      </c>
      <c r="H49" s="48">
        <v>95</v>
      </c>
      <c r="I49" s="52">
        <f t="shared" ref="I49" si="4">G49*H49</f>
        <v>190</v>
      </c>
    </row>
    <row r="50" spans="1:13" ht="15.6" thickBot="1">
      <c r="B50" s="23"/>
      <c r="C50" s="23"/>
      <c r="D50" s="23"/>
      <c r="E50" s="24"/>
      <c r="F50" s="24"/>
      <c r="G50" s="62"/>
      <c r="H50" s="62"/>
    </row>
    <row r="51" spans="1:13" ht="24" customHeight="1" thickBot="1">
      <c r="A51" s="91"/>
      <c r="B51" s="92"/>
      <c r="C51" s="92"/>
      <c r="D51" s="92"/>
      <c r="E51" s="92"/>
      <c r="F51" s="92"/>
      <c r="G51" s="109" t="s">
        <v>159</v>
      </c>
      <c r="H51" s="110"/>
      <c r="I51" s="76">
        <f>SUM(I48:I49)</f>
        <v>556</v>
      </c>
    </row>
    <row r="52" spans="1:13" s="86" customFormat="1" ht="21" customHeight="1">
      <c r="B52" s="105" t="s">
        <v>44</v>
      </c>
      <c r="C52" s="105"/>
      <c r="D52" s="105"/>
      <c r="E52" s="105"/>
      <c r="F52" s="105"/>
      <c r="G52" s="87"/>
      <c r="H52" s="87"/>
    </row>
    <row r="53" spans="1:13" ht="62.4">
      <c r="B53" s="28" t="s">
        <v>0</v>
      </c>
      <c r="C53" s="28" t="s">
        <v>1</v>
      </c>
      <c r="D53" s="28"/>
      <c r="E53" s="28" t="s">
        <v>2</v>
      </c>
      <c r="F53" s="28" t="s">
        <v>8</v>
      </c>
      <c r="G53" s="51" t="s">
        <v>76</v>
      </c>
      <c r="H53" s="51" t="s">
        <v>148</v>
      </c>
      <c r="I53" s="67" t="s">
        <v>78</v>
      </c>
    </row>
    <row r="54" spans="1:13">
      <c r="B54" s="20">
        <v>1</v>
      </c>
      <c r="C54" s="20" t="s">
        <v>54</v>
      </c>
      <c r="D54" s="20" t="s">
        <v>67</v>
      </c>
      <c r="E54" s="13" t="s">
        <v>99</v>
      </c>
      <c r="F54" s="13" t="s">
        <v>29</v>
      </c>
      <c r="G54" s="48">
        <v>2</v>
      </c>
      <c r="H54" s="48">
        <v>175</v>
      </c>
      <c r="I54" s="52">
        <f>G54*H54</f>
        <v>350</v>
      </c>
    </row>
    <row r="55" spans="1:13">
      <c r="B55" s="9">
        <v>2</v>
      </c>
      <c r="C55" s="9" t="s">
        <v>55</v>
      </c>
      <c r="D55" s="9" t="s">
        <v>67</v>
      </c>
      <c r="E55" s="25" t="s">
        <v>100</v>
      </c>
      <c r="F55" s="13"/>
      <c r="G55" s="48">
        <v>2</v>
      </c>
      <c r="H55" s="48">
        <v>107</v>
      </c>
      <c r="I55" s="52">
        <f t="shared" ref="I55" si="5">G55*H55</f>
        <v>214</v>
      </c>
    </row>
    <row r="56" spans="1:13" ht="15.6" thickBot="1">
      <c r="G56" s="53"/>
      <c r="H56" s="53"/>
    </row>
    <row r="57" spans="1:13" s="3" customFormat="1" ht="20.399999999999999" customHeight="1" thickBot="1">
      <c r="A57" s="93"/>
      <c r="B57" s="95"/>
      <c r="C57" s="95"/>
      <c r="D57" s="95"/>
      <c r="E57" s="95"/>
      <c r="F57" s="95"/>
      <c r="G57" s="109" t="s">
        <v>160</v>
      </c>
      <c r="H57" s="110"/>
      <c r="I57" s="76">
        <f>SUM(I54:I55)</f>
        <v>564</v>
      </c>
    </row>
    <row r="58" spans="1:13" ht="28.2" customHeight="1">
      <c r="B58" s="105" t="s">
        <v>45</v>
      </c>
      <c r="C58" s="106"/>
      <c r="D58" s="106"/>
      <c r="E58" s="106"/>
      <c r="F58" s="106"/>
      <c r="G58" s="63"/>
      <c r="H58" s="63"/>
    </row>
    <row r="59" spans="1:13" ht="62.4">
      <c r="B59" s="28" t="s">
        <v>0</v>
      </c>
      <c r="C59" s="28" t="s">
        <v>1</v>
      </c>
      <c r="D59" s="28"/>
      <c r="E59" s="28" t="s">
        <v>2</v>
      </c>
      <c r="F59" s="28" t="s">
        <v>8</v>
      </c>
      <c r="G59" s="51" t="s">
        <v>76</v>
      </c>
      <c r="H59" s="51" t="s">
        <v>154</v>
      </c>
      <c r="I59" s="67" t="s">
        <v>78</v>
      </c>
    </row>
    <row r="60" spans="1:13" s="1" customFormat="1" ht="30">
      <c r="A60" s="35"/>
      <c r="B60" s="98">
        <v>1</v>
      </c>
      <c r="C60" s="101" t="s">
        <v>149</v>
      </c>
      <c r="D60" s="13" t="s">
        <v>68</v>
      </c>
      <c r="E60" s="13" t="s">
        <v>101</v>
      </c>
      <c r="F60" s="13" t="s">
        <v>32</v>
      </c>
      <c r="G60" s="48">
        <v>2</v>
      </c>
      <c r="H60" s="48">
        <v>61</v>
      </c>
      <c r="I60" s="52">
        <f>G60*H60</f>
        <v>122</v>
      </c>
      <c r="J60" s="35"/>
      <c r="K60" s="35"/>
      <c r="L60" s="35"/>
      <c r="M60" s="35"/>
    </row>
    <row r="61" spans="1:13" s="1" customFormat="1" ht="30">
      <c r="A61" s="35"/>
      <c r="B61" s="99"/>
      <c r="C61" s="102"/>
      <c r="D61" s="66" t="s">
        <v>69</v>
      </c>
      <c r="E61" s="13" t="s">
        <v>102</v>
      </c>
      <c r="F61" s="13"/>
      <c r="G61" s="48">
        <v>2</v>
      </c>
      <c r="H61" s="48">
        <v>95</v>
      </c>
      <c r="I61" s="52">
        <f t="shared" ref="I61:I76" si="6">G61*H61</f>
        <v>190</v>
      </c>
      <c r="J61" s="35"/>
      <c r="K61" s="35"/>
      <c r="L61" s="35"/>
      <c r="M61" s="35"/>
    </row>
    <row r="62" spans="1:13" s="1" customFormat="1">
      <c r="A62" s="35"/>
      <c r="B62" s="99"/>
      <c r="C62" s="102"/>
      <c r="D62" s="66" t="s">
        <v>69</v>
      </c>
      <c r="E62" s="13" t="s">
        <v>103</v>
      </c>
      <c r="F62" s="13"/>
      <c r="G62" s="48">
        <v>2</v>
      </c>
      <c r="H62" s="48">
        <v>61</v>
      </c>
      <c r="I62" s="52">
        <f t="shared" si="6"/>
        <v>122</v>
      </c>
      <c r="J62" s="35"/>
      <c r="K62" s="35"/>
      <c r="L62" s="35"/>
      <c r="M62" s="35"/>
    </row>
    <row r="63" spans="1:13" s="1" customFormat="1">
      <c r="A63" s="35"/>
      <c r="B63" s="99"/>
      <c r="C63" s="102"/>
      <c r="D63" s="66" t="s">
        <v>70</v>
      </c>
      <c r="E63" s="13" t="s">
        <v>104</v>
      </c>
      <c r="F63" s="13"/>
      <c r="G63" s="48">
        <v>2</v>
      </c>
      <c r="H63" s="48">
        <v>61</v>
      </c>
      <c r="I63" s="52">
        <f t="shared" si="6"/>
        <v>122</v>
      </c>
      <c r="J63" s="35"/>
      <c r="K63" s="35"/>
      <c r="L63" s="35"/>
      <c r="M63" s="35"/>
    </row>
    <row r="64" spans="1:13" s="1" customFormat="1" ht="30">
      <c r="A64" s="35"/>
      <c r="B64" s="99"/>
      <c r="C64" s="102"/>
      <c r="D64" s="66" t="s">
        <v>70</v>
      </c>
      <c r="E64" s="13" t="s">
        <v>105</v>
      </c>
      <c r="F64" s="13"/>
      <c r="G64" s="48">
        <v>2</v>
      </c>
      <c r="H64" s="48">
        <v>61</v>
      </c>
      <c r="I64" s="52">
        <f t="shared" si="6"/>
        <v>122</v>
      </c>
      <c r="J64" s="35"/>
      <c r="K64" s="35"/>
      <c r="L64" s="35"/>
      <c r="M64" s="35"/>
    </row>
    <row r="65" spans="1:13" s="1" customFormat="1">
      <c r="A65" s="35"/>
      <c r="B65" s="100"/>
      <c r="C65" s="103"/>
      <c r="D65" s="66" t="s">
        <v>69</v>
      </c>
      <c r="E65" s="13" t="s">
        <v>106</v>
      </c>
      <c r="F65" s="13"/>
      <c r="G65" s="48">
        <v>2</v>
      </c>
      <c r="H65" s="48">
        <v>61</v>
      </c>
      <c r="I65" s="52">
        <f t="shared" si="6"/>
        <v>122</v>
      </c>
      <c r="J65" s="35"/>
      <c r="K65" s="35"/>
      <c r="L65" s="35"/>
      <c r="M65" s="35"/>
    </row>
    <row r="66" spans="1:13" s="1" customFormat="1" ht="30">
      <c r="A66" s="35"/>
      <c r="B66" s="20">
        <v>2</v>
      </c>
      <c r="C66" s="13" t="s">
        <v>150</v>
      </c>
      <c r="D66" s="13" t="s">
        <v>73</v>
      </c>
      <c r="E66" s="13" t="s">
        <v>33</v>
      </c>
      <c r="F66" s="13" t="s">
        <v>32</v>
      </c>
      <c r="G66" s="48">
        <v>1</v>
      </c>
      <c r="H66" s="48">
        <v>118</v>
      </c>
      <c r="I66" s="52">
        <f t="shared" si="6"/>
        <v>118</v>
      </c>
      <c r="J66" s="35"/>
      <c r="K66" s="35"/>
      <c r="L66" s="35"/>
      <c r="M66" s="35"/>
    </row>
    <row r="67" spans="1:13" s="1" customFormat="1" ht="30">
      <c r="A67" s="35"/>
      <c r="B67" s="20">
        <v>3</v>
      </c>
      <c r="C67" s="25" t="s">
        <v>151</v>
      </c>
      <c r="D67" s="25" t="s">
        <v>73</v>
      </c>
      <c r="E67" s="13" t="s">
        <v>107</v>
      </c>
      <c r="F67" s="13" t="s">
        <v>32</v>
      </c>
      <c r="G67" s="48">
        <v>1</v>
      </c>
      <c r="H67" s="48">
        <v>83</v>
      </c>
      <c r="I67" s="52">
        <f t="shared" si="6"/>
        <v>83</v>
      </c>
      <c r="J67" s="35"/>
      <c r="K67" s="35"/>
      <c r="L67" s="35"/>
      <c r="M67" s="35"/>
    </row>
    <row r="68" spans="1:13" s="1" customFormat="1" ht="30">
      <c r="A68" s="35"/>
      <c r="B68" s="98">
        <v>4</v>
      </c>
      <c r="C68" s="107" t="s">
        <v>151</v>
      </c>
      <c r="D68" s="77" t="s">
        <v>68</v>
      </c>
      <c r="E68" s="22" t="s">
        <v>108</v>
      </c>
      <c r="F68" s="13" t="s">
        <v>32</v>
      </c>
      <c r="G68" s="48">
        <v>1</v>
      </c>
      <c r="H68" s="48">
        <v>30</v>
      </c>
      <c r="I68" s="52">
        <f t="shared" si="6"/>
        <v>30</v>
      </c>
      <c r="J68" s="35"/>
      <c r="K68" s="35"/>
      <c r="L68" s="35"/>
      <c r="M68" s="35"/>
    </row>
    <row r="69" spans="1:13" s="1" customFormat="1" ht="30">
      <c r="A69" s="35"/>
      <c r="B69" s="100"/>
      <c r="C69" s="108"/>
      <c r="D69" s="82" t="s">
        <v>176</v>
      </c>
      <c r="E69" s="22" t="s">
        <v>129</v>
      </c>
      <c r="F69" s="13" t="s">
        <v>32</v>
      </c>
      <c r="G69" s="48">
        <v>1</v>
      </c>
      <c r="H69" s="48">
        <v>66</v>
      </c>
      <c r="I69" s="52">
        <f t="shared" si="6"/>
        <v>66</v>
      </c>
      <c r="J69" s="35"/>
      <c r="K69" s="35"/>
      <c r="L69" s="35"/>
      <c r="M69" s="35"/>
    </row>
    <row r="70" spans="1:13" ht="30">
      <c r="B70" s="20">
        <v>5</v>
      </c>
      <c r="C70" s="25" t="s">
        <v>4</v>
      </c>
      <c r="D70" s="25" t="s">
        <v>73</v>
      </c>
      <c r="E70" s="22" t="s">
        <v>56</v>
      </c>
      <c r="F70" s="13" t="s">
        <v>32</v>
      </c>
      <c r="G70" s="48">
        <v>5</v>
      </c>
      <c r="H70" s="48">
        <v>33</v>
      </c>
      <c r="I70" s="52">
        <f t="shared" si="6"/>
        <v>165</v>
      </c>
    </row>
    <row r="71" spans="1:13" ht="30">
      <c r="B71" s="20">
        <v>6</v>
      </c>
      <c r="C71" s="25" t="s">
        <v>6</v>
      </c>
      <c r="D71" s="25" t="s">
        <v>73</v>
      </c>
      <c r="E71" s="22" t="s">
        <v>109</v>
      </c>
      <c r="F71" s="13" t="s">
        <v>32</v>
      </c>
      <c r="G71" s="48">
        <v>1</v>
      </c>
      <c r="H71" s="48">
        <v>95</v>
      </c>
      <c r="I71" s="52">
        <f t="shared" si="6"/>
        <v>95</v>
      </c>
    </row>
    <row r="72" spans="1:13" ht="30">
      <c r="B72" s="20">
        <v>7</v>
      </c>
      <c r="C72" s="25" t="s">
        <v>55</v>
      </c>
      <c r="D72" s="25" t="s">
        <v>73</v>
      </c>
      <c r="E72" s="22" t="s">
        <v>110</v>
      </c>
      <c r="F72" s="13" t="s">
        <v>32</v>
      </c>
      <c r="G72" s="48">
        <v>1</v>
      </c>
      <c r="H72" s="48">
        <v>109</v>
      </c>
      <c r="I72" s="52">
        <f>G72*H72</f>
        <v>109</v>
      </c>
    </row>
    <row r="73" spans="1:13" ht="30">
      <c r="B73" s="20">
        <v>8</v>
      </c>
      <c r="C73" s="25" t="s">
        <v>152</v>
      </c>
      <c r="D73" s="25" t="s">
        <v>73</v>
      </c>
      <c r="E73" s="22" t="s">
        <v>111</v>
      </c>
      <c r="F73" s="13" t="s">
        <v>32</v>
      </c>
      <c r="G73" s="48">
        <v>2</v>
      </c>
      <c r="H73" s="48">
        <v>122</v>
      </c>
      <c r="I73" s="52">
        <f t="shared" si="6"/>
        <v>244</v>
      </c>
    </row>
    <row r="74" spans="1:13" ht="30">
      <c r="B74" s="20">
        <v>9</v>
      </c>
      <c r="C74" s="25" t="s">
        <v>55</v>
      </c>
      <c r="D74" s="25" t="s">
        <v>73</v>
      </c>
      <c r="E74" s="22" t="s">
        <v>112</v>
      </c>
      <c r="F74" s="13" t="s">
        <v>32</v>
      </c>
      <c r="G74" s="48">
        <v>1</v>
      </c>
      <c r="H74" s="48">
        <v>82</v>
      </c>
      <c r="I74" s="52">
        <f t="shared" si="6"/>
        <v>82</v>
      </c>
    </row>
    <row r="75" spans="1:13" ht="30">
      <c r="B75" s="20">
        <v>10</v>
      </c>
      <c r="C75" s="9" t="s">
        <v>5</v>
      </c>
      <c r="D75" s="9" t="s">
        <v>73</v>
      </c>
      <c r="E75" s="25" t="s">
        <v>113</v>
      </c>
      <c r="F75" s="13" t="s">
        <v>32</v>
      </c>
      <c r="G75" s="48">
        <v>2</v>
      </c>
      <c r="H75" s="48">
        <v>81</v>
      </c>
      <c r="I75" s="52">
        <f t="shared" si="6"/>
        <v>162</v>
      </c>
    </row>
    <row r="76" spans="1:13" s="1" customFormat="1" ht="30">
      <c r="A76" s="35"/>
      <c r="B76" s="9">
        <v>11</v>
      </c>
      <c r="C76" s="9" t="s">
        <v>20</v>
      </c>
      <c r="D76" s="9" t="s">
        <v>73</v>
      </c>
      <c r="E76" s="25" t="s">
        <v>143</v>
      </c>
      <c r="F76" s="13" t="s">
        <v>32</v>
      </c>
      <c r="G76" s="48">
        <v>3</v>
      </c>
      <c r="H76" s="48">
        <v>67</v>
      </c>
      <c r="I76" s="52">
        <f t="shared" si="6"/>
        <v>201</v>
      </c>
      <c r="J76" s="35"/>
      <c r="K76" s="35"/>
      <c r="L76" s="35"/>
      <c r="M76" s="35"/>
    </row>
    <row r="77" spans="1:13" s="1" customFormat="1" ht="15.6" thickBot="1">
      <c r="A77" s="35"/>
      <c r="B77" s="10"/>
      <c r="C77" s="10"/>
      <c r="D77" s="10"/>
      <c r="E77" s="45"/>
      <c r="F77" s="24"/>
      <c r="G77" s="62"/>
      <c r="H77" s="62"/>
      <c r="I77" s="35"/>
      <c r="J77" s="35"/>
      <c r="K77" s="35"/>
      <c r="L77" s="35"/>
      <c r="M77" s="35"/>
    </row>
    <row r="78" spans="1:13" s="3" customFormat="1" ht="22.8" customHeight="1" thickBot="1">
      <c r="A78" s="93"/>
      <c r="B78" s="95"/>
      <c r="C78" s="95"/>
      <c r="D78" s="95"/>
      <c r="E78" s="95"/>
      <c r="F78" s="95"/>
      <c r="G78" s="109" t="s">
        <v>161</v>
      </c>
      <c r="H78" s="110"/>
      <c r="I78" s="76">
        <f>SUM(I60:I76)</f>
        <v>2155</v>
      </c>
    </row>
    <row r="79" spans="1:13" ht="29.4" customHeight="1">
      <c r="B79" s="105" t="s">
        <v>46</v>
      </c>
      <c r="C79" s="106"/>
      <c r="D79" s="106"/>
      <c r="E79" s="106"/>
      <c r="F79" s="106"/>
      <c r="G79" s="63"/>
      <c r="H79" s="63"/>
    </row>
    <row r="80" spans="1:13" ht="62.4">
      <c r="B80" s="28" t="s">
        <v>0</v>
      </c>
      <c r="C80" s="28" t="s">
        <v>1</v>
      </c>
      <c r="D80" s="28"/>
      <c r="E80" s="28" t="s">
        <v>2</v>
      </c>
      <c r="F80" s="28" t="s">
        <v>8</v>
      </c>
      <c r="G80" s="51" t="s">
        <v>76</v>
      </c>
      <c r="H80" s="51" t="s">
        <v>148</v>
      </c>
      <c r="I80" s="69" t="s">
        <v>78</v>
      </c>
    </row>
    <row r="81" spans="1:13">
      <c r="B81" s="20">
        <v>1</v>
      </c>
      <c r="C81" s="20" t="s">
        <v>10</v>
      </c>
      <c r="D81" s="20" t="s">
        <v>73</v>
      </c>
      <c r="E81" s="13" t="s">
        <v>114</v>
      </c>
      <c r="F81" s="13"/>
      <c r="G81" s="48">
        <v>1</v>
      </c>
      <c r="H81" s="48">
        <v>82</v>
      </c>
      <c r="I81" s="52">
        <f>G81*H81</f>
        <v>82</v>
      </c>
    </row>
    <row r="82" spans="1:13" s="1" customFormat="1" ht="30">
      <c r="A82" s="35"/>
      <c r="B82" s="9">
        <v>2</v>
      </c>
      <c r="C82" s="29" t="s">
        <v>28</v>
      </c>
      <c r="D82" s="9" t="s">
        <v>73</v>
      </c>
      <c r="E82" s="25" t="s">
        <v>115</v>
      </c>
      <c r="F82" s="13"/>
      <c r="G82" s="48">
        <v>1</v>
      </c>
      <c r="H82" s="48">
        <v>83</v>
      </c>
      <c r="I82" s="52">
        <f t="shared" ref="I82:I84" si="7">G82*H82</f>
        <v>83</v>
      </c>
      <c r="J82" s="35"/>
      <c r="K82" s="35"/>
      <c r="L82" s="35"/>
      <c r="M82" s="35"/>
    </row>
    <row r="83" spans="1:13">
      <c r="B83" s="70">
        <v>3</v>
      </c>
      <c r="C83" s="78" t="s">
        <v>153</v>
      </c>
      <c r="D83" s="70" t="s">
        <v>68</v>
      </c>
      <c r="E83" s="81" t="s">
        <v>177</v>
      </c>
      <c r="F83" s="18"/>
      <c r="G83" s="71">
        <v>1</v>
      </c>
      <c r="H83" s="71">
        <v>52</v>
      </c>
      <c r="I83" s="72">
        <f t="shared" si="7"/>
        <v>52</v>
      </c>
    </row>
    <row r="84" spans="1:13">
      <c r="B84" s="9">
        <v>4</v>
      </c>
      <c r="C84" s="9" t="s">
        <v>20</v>
      </c>
      <c r="D84" s="9" t="s">
        <v>73</v>
      </c>
      <c r="E84" s="25" t="s">
        <v>140</v>
      </c>
      <c r="F84" s="13"/>
      <c r="G84" s="48">
        <v>2</v>
      </c>
      <c r="H84" s="48">
        <v>113</v>
      </c>
      <c r="I84" s="52">
        <f t="shared" si="7"/>
        <v>226</v>
      </c>
    </row>
    <row r="85" spans="1:13" ht="15.6" thickBot="1">
      <c r="B85" s="10"/>
      <c r="C85" s="10"/>
      <c r="D85" s="10"/>
      <c r="E85" s="45"/>
      <c r="F85" s="24"/>
      <c r="G85" s="53"/>
      <c r="H85" s="53"/>
      <c r="I85" s="75"/>
    </row>
    <row r="86" spans="1:13" ht="25.95" customHeight="1" thickBot="1">
      <c r="B86" s="26"/>
      <c r="C86" s="26"/>
      <c r="D86" s="26"/>
      <c r="E86" s="84"/>
      <c r="F86" s="24"/>
      <c r="G86" s="109" t="s">
        <v>162</v>
      </c>
      <c r="H86" s="110"/>
      <c r="I86" s="76">
        <f>SUM(I81:I84)</f>
        <v>443</v>
      </c>
    </row>
    <row r="87" spans="1:13" s="3" customFormat="1" ht="22.2" customHeight="1">
      <c r="A87" s="93" t="s">
        <v>47</v>
      </c>
      <c r="B87" s="95"/>
      <c r="C87" s="95"/>
      <c r="D87" s="95"/>
      <c r="E87" s="95"/>
      <c r="F87" s="95"/>
      <c r="G87" s="45"/>
      <c r="H87" s="45"/>
    </row>
    <row r="88" spans="1:13" ht="8.25" customHeight="1">
      <c r="B88" s="5"/>
      <c r="G88" s="63"/>
      <c r="H88" s="63"/>
    </row>
    <row r="89" spans="1:13" ht="62.4">
      <c r="B89" s="28" t="s">
        <v>0</v>
      </c>
      <c r="C89" s="28" t="s">
        <v>1</v>
      </c>
      <c r="D89" s="28"/>
      <c r="E89" s="28" t="s">
        <v>2</v>
      </c>
      <c r="F89" s="28" t="s">
        <v>8</v>
      </c>
      <c r="G89" s="51" t="s">
        <v>76</v>
      </c>
      <c r="H89" s="51" t="s">
        <v>148</v>
      </c>
      <c r="I89" s="67" t="s">
        <v>78</v>
      </c>
    </row>
    <row r="90" spans="1:13" s="1" customFormat="1" ht="30">
      <c r="A90" s="35"/>
      <c r="B90" s="98">
        <v>1</v>
      </c>
      <c r="C90" s="98" t="s">
        <v>3</v>
      </c>
      <c r="D90" s="20" t="s">
        <v>68</v>
      </c>
      <c r="E90" s="13" t="s">
        <v>116</v>
      </c>
      <c r="F90" s="13" t="s">
        <v>23</v>
      </c>
      <c r="G90" s="48">
        <v>1</v>
      </c>
      <c r="H90" s="48">
        <v>26</v>
      </c>
      <c r="I90" s="52">
        <f>G90*H90</f>
        <v>26</v>
      </c>
      <c r="J90" s="35"/>
      <c r="K90" s="35"/>
      <c r="L90" s="35"/>
      <c r="M90" s="35"/>
    </row>
    <row r="91" spans="1:13" s="1" customFormat="1" ht="30">
      <c r="A91" s="35"/>
      <c r="B91" s="104"/>
      <c r="C91" s="104"/>
      <c r="D91" s="9" t="s">
        <v>68</v>
      </c>
      <c r="E91" s="25" t="s">
        <v>117</v>
      </c>
      <c r="F91" s="13" t="s">
        <v>23</v>
      </c>
      <c r="G91" s="48">
        <v>2</v>
      </c>
      <c r="H91" s="48">
        <v>21</v>
      </c>
      <c r="I91" s="52">
        <f>G91*H91</f>
        <v>42</v>
      </c>
      <c r="J91" s="35"/>
      <c r="K91" s="35"/>
      <c r="L91" s="35"/>
      <c r="M91" s="35"/>
    </row>
    <row r="92" spans="1:13" ht="15.6" thickBot="1">
      <c r="G92" s="53"/>
      <c r="H92" s="53"/>
    </row>
    <row r="93" spans="1:13" ht="18.600000000000001" customHeight="1" thickBot="1">
      <c r="G93" s="109" t="s">
        <v>163</v>
      </c>
      <c r="H93" s="110"/>
      <c r="I93" s="76">
        <f>SUM(I90:I91)</f>
        <v>68</v>
      </c>
    </row>
    <row r="94" spans="1:13">
      <c r="G94" s="62"/>
      <c r="H94" s="62"/>
    </row>
    <row r="95" spans="1:13" s="3" customFormat="1" ht="22.2" customHeight="1">
      <c r="A95" s="93" t="s">
        <v>57</v>
      </c>
      <c r="B95" s="95"/>
      <c r="C95" s="95"/>
      <c r="D95" s="95"/>
      <c r="E95" s="95"/>
      <c r="F95" s="95"/>
      <c r="G95" s="45"/>
      <c r="H95" s="45"/>
    </row>
    <row r="96" spans="1:13">
      <c r="B96" s="5"/>
      <c r="G96" s="63"/>
      <c r="H96" s="63"/>
    </row>
    <row r="97" spans="1:13" ht="62.4">
      <c r="B97" s="28" t="s">
        <v>0</v>
      </c>
      <c r="C97" s="28" t="s">
        <v>1</v>
      </c>
      <c r="D97" s="28"/>
      <c r="E97" s="28" t="s">
        <v>2</v>
      </c>
      <c r="F97" s="28" t="s">
        <v>8</v>
      </c>
      <c r="G97" s="51" t="s">
        <v>76</v>
      </c>
      <c r="H97" s="51" t="s">
        <v>148</v>
      </c>
      <c r="I97" s="67" t="s">
        <v>78</v>
      </c>
    </row>
    <row r="98" spans="1:13" ht="30">
      <c r="B98" s="20">
        <v>1</v>
      </c>
      <c r="C98" s="20" t="s">
        <v>3</v>
      </c>
      <c r="D98" s="20" t="s">
        <v>73</v>
      </c>
      <c r="E98" s="13" t="s">
        <v>118</v>
      </c>
      <c r="F98" s="13" t="s">
        <v>24</v>
      </c>
      <c r="G98" s="48">
        <v>7</v>
      </c>
      <c r="H98" s="48">
        <v>95</v>
      </c>
      <c r="I98" s="52">
        <f t="shared" ref="I98:I100" si="8">G98*H98</f>
        <v>665</v>
      </c>
    </row>
    <row r="99" spans="1:13" ht="30">
      <c r="B99" s="20">
        <v>2</v>
      </c>
      <c r="C99" s="20" t="s">
        <v>10</v>
      </c>
      <c r="D99" s="20" t="s">
        <v>73</v>
      </c>
      <c r="E99" s="13" t="s">
        <v>119</v>
      </c>
      <c r="F99" s="13" t="s">
        <v>24</v>
      </c>
      <c r="G99" s="48">
        <v>3</v>
      </c>
      <c r="H99" s="48">
        <v>137</v>
      </c>
      <c r="I99" s="52">
        <f t="shared" si="8"/>
        <v>411</v>
      </c>
    </row>
    <row r="100" spans="1:13" ht="30">
      <c r="B100" s="9">
        <v>3</v>
      </c>
      <c r="C100" s="20" t="s">
        <v>6</v>
      </c>
      <c r="D100" s="20" t="s">
        <v>73</v>
      </c>
      <c r="E100" s="25" t="s">
        <v>72</v>
      </c>
      <c r="F100" s="13" t="s">
        <v>24</v>
      </c>
      <c r="G100" s="48">
        <v>2</v>
      </c>
      <c r="H100" s="48">
        <v>122</v>
      </c>
      <c r="I100" s="52">
        <f t="shared" si="8"/>
        <v>244</v>
      </c>
    </row>
    <row r="101" spans="1:13">
      <c r="B101" s="23"/>
      <c r="C101" s="23"/>
      <c r="D101" s="23"/>
      <c r="E101" s="24"/>
      <c r="F101" s="24"/>
      <c r="G101" s="62"/>
      <c r="H101" s="62"/>
      <c r="I101" s="65"/>
    </row>
    <row r="102" spans="1:13" ht="15.6" thickBot="1">
      <c r="G102" s="62"/>
      <c r="H102" s="62"/>
    </row>
    <row r="103" spans="1:13" ht="15.6" thickBot="1">
      <c r="G103" s="109" t="s">
        <v>164</v>
      </c>
      <c r="H103" s="110"/>
      <c r="I103" s="74">
        <f>SUM(I98:I100)</f>
        <v>1320</v>
      </c>
    </row>
    <row r="104" spans="1:13" s="3" customFormat="1" ht="19.8" customHeight="1">
      <c r="A104" s="93" t="s">
        <v>59</v>
      </c>
      <c r="B104" s="95"/>
      <c r="C104" s="95"/>
      <c r="D104" s="95"/>
      <c r="E104" s="95"/>
      <c r="F104" s="95"/>
      <c r="G104" s="45"/>
      <c r="H104" s="45"/>
    </row>
    <row r="105" spans="1:13">
      <c r="B105" s="5"/>
      <c r="G105" s="63"/>
      <c r="H105" s="63"/>
    </row>
    <row r="106" spans="1:13" ht="62.4">
      <c r="B106" s="28" t="s">
        <v>0</v>
      </c>
      <c r="C106" s="28" t="s">
        <v>1</v>
      </c>
      <c r="D106" s="28"/>
      <c r="E106" s="28" t="s">
        <v>2</v>
      </c>
      <c r="F106" s="28" t="s">
        <v>8</v>
      </c>
      <c r="G106" s="51" t="s">
        <v>76</v>
      </c>
      <c r="H106" s="51" t="s">
        <v>148</v>
      </c>
      <c r="I106" s="67" t="s">
        <v>78</v>
      </c>
    </row>
    <row r="107" spans="1:13" ht="30">
      <c r="B107" s="20">
        <v>1</v>
      </c>
      <c r="C107" s="20" t="s">
        <v>79</v>
      </c>
      <c r="D107" s="20" t="s">
        <v>73</v>
      </c>
      <c r="E107" s="13" t="s">
        <v>72</v>
      </c>
      <c r="F107" s="13" t="s">
        <v>19</v>
      </c>
      <c r="G107" s="48">
        <v>2</v>
      </c>
      <c r="H107" s="48">
        <v>122</v>
      </c>
      <c r="I107" s="52">
        <f>G107*H107</f>
        <v>244</v>
      </c>
    </row>
    <row r="108" spans="1:13" s="1" customFormat="1" ht="30">
      <c r="A108" s="35"/>
      <c r="B108" s="98">
        <v>2</v>
      </c>
      <c r="C108" s="98" t="s">
        <v>6</v>
      </c>
      <c r="D108" s="20" t="s">
        <v>68</v>
      </c>
      <c r="E108" s="13" t="s">
        <v>120</v>
      </c>
      <c r="F108" s="13" t="s">
        <v>19</v>
      </c>
      <c r="G108" s="48">
        <v>1</v>
      </c>
      <c r="H108" s="48">
        <v>37</v>
      </c>
      <c r="I108" s="52">
        <f t="shared" ref="I108:I109" si="9">G108*H108</f>
        <v>37</v>
      </c>
      <c r="J108" s="35"/>
      <c r="K108" s="35"/>
      <c r="L108" s="35"/>
      <c r="M108" s="35"/>
    </row>
    <row r="109" spans="1:13" s="1" customFormat="1" ht="30">
      <c r="A109" s="35"/>
      <c r="B109" s="104"/>
      <c r="C109" s="104"/>
      <c r="D109" s="9" t="s">
        <v>68</v>
      </c>
      <c r="E109" s="25" t="s">
        <v>121</v>
      </c>
      <c r="F109" s="13" t="s">
        <v>19</v>
      </c>
      <c r="G109" s="48">
        <v>1</v>
      </c>
      <c r="H109" s="48">
        <v>33</v>
      </c>
      <c r="I109" s="52">
        <f t="shared" si="9"/>
        <v>33</v>
      </c>
      <c r="J109" s="35"/>
      <c r="K109" s="35"/>
      <c r="L109" s="35"/>
      <c r="M109" s="35"/>
    </row>
    <row r="110" spans="1:13" ht="15.6" thickBot="1">
      <c r="B110" s="10"/>
      <c r="C110" s="10"/>
      <c r="D110" s="10"/>
      <c r="E110" s="45"/>
      <c r="F110" s="24"/>
      <c r="G110" s="53"/>
      <c r="H110" s="53"/>
    </row>
    <row r="111" spans="1:13" ht="15.6" thickBot="1">
      <c r="B111" s="10"/>
      <c r="C111" s="10"/>
      <c r="D111" s="10"/>
      <c r="E111" s="45"/>
      <c r="F111" s="24"/>
      <c r="G111" s="109" t="s">
        <v>165</v>
      </c>
      <c r="H111" s="110"/>
      <c r="I111" s="76">
        <f>SUM(I107:I109)</f>
        <v>314</v>
      </c>
    </row>
    <row r="112" spans="1:13" s="3" customFormat="1" ht="18" customHeight="1">
      <c r="A112" s="93" t="s">
        <v>60</v>
      </c>
      <c r="B112" s="95"/>
      <c r="C112" s="95"/>
      <c r="D112" s="95"/>
      <c r="E112" s="95"/>
      <c r="F112" s="95"/>
      <c r="G112" s="45"/>
      <c r="H112" s="45"/>
    </row>
    <row r="113" spans="1:13">
      <c r="B113" s="5"/>
      <c r="G113" s="63"/>
      <c r="H113" s="63"/>
    </row>
    <row r="114" spans="1:13" ht="62.4">
      <c r="B114" s="28" t="s">
        <v>0</v>
      </c>
      <c r="C114" s="28" t="s">
        <v>1</v>
      </c>
      <c r="D114" s="28"/>
      <c r="E114" s="28" t="s">
        <v>2</v>
      </c>
      <c r="F114" s="28" t="s">
        <v>8</v>
      </c>
      <c r="G114" s="51" t="s">
        <v>76</v>
      </c>
      <c r="H114" s="51" t="s">
        <v>148</v>
      </c>
      <c r="I114" s="67" t="s">
        <v>78</v>
      </c>
    </row>
    <row r="115" spans="1:13">
      <c r="B115" s="20">
        <v>1</v>
      </c>
      <c r="C115" s="20" t="s">
        <v>10</v>
      </c>
      <c r="D115" s="20" t="s">
        <v>73</v>
      </c>
      <c r="E115" s="22" t="s">
        <v>122</v>
      </c>
      <c r="F115" s="13" t="s">
        <v>18</v>
      </c>
      <c r="G115" s="48">
        <v>1</v>
      </c>
      <c r="H115" s="48">
        <v>130</v>
      </c>
      <c r="I115" s="52">
        <f>G115*H115</f>
        <v>130</v>
      </c>
    </row>
    <row r="116" spans="1:13" s="1" customFormat="1" ht="30">
      <c r="A116" s="35"/>
      <c r="B116" s="98">
        <v>2</v>
      </c>
      <c r="C116" s="114" t="s">
        <v>3</v>
      </c>
      <c r="D116" s="20" t="s">
        <v>68</v>
      </c>
      <c r="E116" s="13" t="s">
        <v>123</v>
      </c>
      <c r="F116" s="13" t="s">
        <v>18</v>
      </c>
      <c r="G116" s="48">
        <v>1</v>
      </c>
      <c r="H116" s="48">
        <v>54</v>
      </c>
      <c r="I116" s="52">
        <f t="shared" ref="I116:I123" si="10">G116*H116</f>
        <v>54</v>
      </c>
      <c r="J116" s="35"/>
      <c r="K116" s="35"/>
      <c r="L116" s="35"/>
      <c r="M116" s="35"/>
    </row>
    <row r="117" spans="1:13" s="1" customFormat="1">
      <c r="A117" s="35"/>
      <c r="B117" s="111"/>
      <c r="C117" s="117"/>
      <c r="D117" s="20" t="s">
        <v>68</v>
      </c>
      <c r="E117" s="13" t="s">
        <v>124</v>
      </c>
      <c r="F117" s="13" t="s">
        <v>18</v>
      </c>
      <c r="G117" s="48">
        <v>0</v>
      </c>
      <c r="H117" s="48">
        <v>54</v>
      </c>
      <c r="I117" s="52">
        <f t="shared" si="10"/>
        <v>0</v>
      </c>
      <c r="J117" s="35"/>
      <c r="K117" s="35"/>
      <c r="L117" s="35"/>
      <c r="M117" s="35"/>
    </row>
    <row r="118" spans="1:13" s="1" customFormat="1">
      <c r="A118" s="35"/>
      <c r="B118" s="111"/>
      <c r="C118" s="117"/>
      <c r="D118" s="20" t="s">
        <v>68</v>
      </c>
      <c r="E118" s="13" t="s">
        <v>125</v>
      </c>
      <c r="F118" s="13" t="s">
        <v>18</v>
      </c>
      <c r="G118" s="48">
        <v>0</v>
      </c>
      <c r="H118" s="48">
        <v>54</v>
      </c>
      <c r="I118" s="52">
        <f t="shared" si="10"/>
        <v>0</v>
      </c>
      <c r="J118" s="35"/>
      <c r="K118" s="35"/>
      <c r="L118" s="35"/>
      <c r="M118" s="35"/>
    </row>
    <row r="119" spans="1:13" s="1" customFormat="1">
      <c r="A119" s="35"/>
      <c r="B119" s="104"/>
      <c r="C119" s="118"/>
      <c r="D119" s="9" t="s">
        <v>68</v>
      </c>
      <c r="E119" s="25" t="s">
        <v>126</v>
      </c>
      <c r="F119" s="13" t="s">
        <v>18</v>
      </c>
      <c r="G119" s="48">
        <v>1</v>
      </c>
      <c r="H119" s="48">
        <v>52</v>
      </c>
      <c r="I119" s="52">
        <f t="shared" si="10"/>
        <v>52</v>
      </c>
      <c r="J119" s="35"/>
      <c r="K119" s="35"/>
      <c r="L119" s="35"/>
      <c r="M119" s="35"/>
    </row>
    <row r="120" spans="1:13" ht="30">
      <c r="B120" s="98">
        <v>3</v>
      </c>
      <c r="C120" s="114" t="s">
        <v>6</v>
      </c>
      <c r="D120" s="114" t="s">
        <v>73</v>
      </c>
      <c r="E120" s="25" t="s">
        <v>130</v>
      </c>
      <c r="F120" s="13" t="s">
        <v>18</v>
      </c>
      <c r="G120" s="48">
        <v>1</v>
      </c>
      <c r="H120" s="48">
        <v>85</v>
      </c>
      <c r="I120" s="52">
        <f t="shared" si="10"/>
        <v>85</v>
      </c>
    </row>
    <row r="121" spans="1:13" ht="45">
      <c r="B121" s="112"/>
      <c r="C121" s="115"/>
      <c r="D121" s="115"/>
      <c r="E121" s="25" t="s">
        <v>131</v>
      </c>
      <c r="F121" s="13" t="s">
        <v>18</v>
      </c>
      <c r="G121" s="48">
        <v>1</v>
      </c>
      <c r="H121" s="48">
        <v>127</v>
      </c>
      <c r="I121" s="52">
        <f t="shared" si="10"/>
        <v>127</v>
      </c>
    </row>
    <row r="122" spans="1:13" ht="31.2" customHeight="1">
      <c r="B122" s="112"/>
      <c r="C122" s="115"/>
      <c r="D122" s="115"/>
      <c r="E122" s="25" t="s">
        <v>132</v>
      </c>
      <c r="F122" s="13" t="s">
        <v>18</v>
      </c>
      <c r="G122" s="48">
        <v>1</v>
      </c>
      <c r="H122" s="48">
        <v>85</v>
      </c>
      <c r="I122" s="52">
        <f t="shared" si="10"/>
        <v>85</v>
      </c>
    </row>
    <row r="123" spans="1:13" ht="30">
      <c r="B123" s="113"/>
      <c r="C123" s="116"/>
      <c r="D123" s="116"/>
      <c r="E123" s="25" t="s">
        <v>133</v>
      </c>
      <c r="F123" s="13" t="s">
        <v>18</v>
      </c>
      <c r="G123" s="48">
        <v>1</v>
      </c>
      <c r="H123" s="48">
        <v>85</v>
      </c>
      <c r="I123" s="52">
        <f t="shared" si="10"/>
        <v>85</v>
      </c>
    </row>
    <row r="124" spans="1:13" ht="15.6" thickBot="1">
      <c r="B124" s="10"/>
      <c r="C124" s="10"/>
      <c r="D124" s="10"/>
      <c r="E124" s="45"/>
      <c r="F124" s="24"/>
      <c r="G124" s="62"/>
      <c r="H124" s="62"/>
    </row>
    <row r="125" spans="1:13" s="3" customFormat="1" ht="18" customHeight="1" thickBot="1">
      <c r="A125" s="93" t="s">
        <v>61</v>
      </c>
      <c r="B125" s="95"/>
      <c r="C125" s="95"/>
      <c r="D125" s="95"/>
      <c r="E125" s="95"/>
      <c r="F125" s="95"/>
      <c r="G125" s="109" t="s">
        <v>166</v>
      </c>
      <c r="H125" s="110"/>
      <c r="I125" s="76">
        <f>SUM(I115:I123)</f>
        <v>618</v>
      </c>
    </row>
    <row r="126" spans="1:13">
      <c r="B126" s="5"/>
      <c r="G126" s="63"/>
      <c r="H126" s="63"/>
    </row>
    <row r="127" spans="1:13" ht="62.4">
      <c r="B127" s="28" t="s">
        <v>0</v>
      </c>
      <c r="C127" s="28" t="s">
        <v>1</v>
      </c>
      <c r="D127" s="28"/>
      <c r="E127" s="28" t="s">
        <v>2</v>
      </c>
      <c r="F127" s="28" t="s">
        <v>8</v>
      </c>
      <c r="G127" s="51" t="s">
        <v>76</v>
      </c>
      <c r="H127" s="51" t="s">
        <v>148</v>
      </c>
      <c r="I127" s="67" t="s">
        <v>78</v>
      </c>
    </row>
    <row r="128" spans="1:13">
      <c r="B128" s="20">
        <v>1</v>
      </c>
      <c r="C128" s="20" t="s">
        <v>10</v>
      </c>
      <c r="D128" s="20" t="s">
        <v>73</v>
      </c>
      <c r="E128" s="13" t="s">
        <v>127</v>
      </c>
      <c r="F128" s="13" t="s">
        <v>17</v>
      </c>
      <c r="G128" s="48">
        <v>1</v>
      </c>
      <c r="H128" s="48">
        <v>122</v>
      </c>
      <c r="I128" s="52">
        <f>G128*H128</f>
        <v>122</v>
      </c>
    </row>
    <row r="129" spans="1:9" ht="15.6" thickBot="1">
      <c r="B129" s="23"/>
      <c r="C129" s="23"/>
      <c r="D129" s="23"/>
      <c r="E129" s="24"/>
      <c r="F129" s="24"/>
      <c r="G129" s="53"/>
      <c r="H129" s="53"/>
    </row>
    <row r="130" spans="1:9" ht="15.6" thickBot="1">
      <c r="B130" s="23"/>
      <c r="C130" s="23"/>
      <c r="D130" s="23"/>
      <c r="E130" s="24"/>
      <c r="F130" s="24"/>
      <c r="G130" s="109" t="s">
        <v>167</v>
      </c>
      <c r="H130" s="110"/>
      <c r="I130" s="76">
        <f>SUM(I128:I128)</f>
        <v>122</v>
      </c>
    </row>
    <row r="131" spans="1:9" s="3" customFormat="1" ht="22.8" customHeight="1">
      <c r="A131" s="93" t="s">
        <v>62</v>
      </c>
      <c r="B131" s="93"/>
      <c r="C131" s="93"/>
      <c r="D131" s="93"/>
      <c r="E131" s="93"/>
      <c r="F131" s="93"/>
      <c r="G131" s="45"/>
      <c r="H131" s="45"/>
    </row>
    <row r="132" spans="1:9">
      <c r="B132" s="5"/>
      <c r="G132" s="63"/>
      <c r="H132" s="63"/>
    </row>
    <row r="133" spans="1:9" ht="62.4">
      <c r="B133" s="28" t="s">
        <v>0</v>
      </c>
      <c r="C133" s="28" t="s">
        <v>1</v>
      </c>
      <c r="D133" s="28"/>
      <c r="E133" s="28" t="s">
        <v>2</v>
      </c>
      <c r="F133" s="28" t="s">
        <v>8</v>
      </c>
      <c r="G133" s="51" t="s">
        <v>76</v>
      </c>
      <c r="H133" s="51" t="s">
        <v>148</v>
      </c>
      <c r="I133" s="67" t="s">
        <v>78</v>
      </c>
    </row>
    <row r="134" spans="1:9" ht="30">
      <c r="B134" s="20">
        <v>1</v>
      </c>
      <c r="C134" s="20" t="s">
        <v>10</v>
      </c>
      <c r="D134" s="20" t="s">
        <v>73</v>
      </c>
      <c r="E134" s="13" t="s">
        <v>134</v>
      </c>
      <c r="F134" s="13" t="s">
        <v>35</v>
      </c>
      <c r="G134" s="48">
        <v>1</v>
      </c>
      <c r="H134" s="48">
        <v>189</v>
      </c>
      <c r="I134" s="52">
        <f t="shared" ref="I134:I138" si="11">G134*H134</f>
        <v>189</v>
      </c>
    </row>
    <row r="135" spans="1:9">
      <c r="B135" s="70">
        <v>2</v>
      </c>
      <c r="C135" s="70" t="s">
        <v>25</v>
      </c>
      <c r="D135" s="70" t="s">
        <v>73</v>
      </c>
      <c r="E135" s="79" t="s">
        <v>128</v>
      </c>
      <c r="F135" s="18" t="s">
        <v>35</v>
      </c>
      <c r="G135" s="71">
        <v>1</v>
      </c>
      <c r="H135" s="71">
        <v>81</v>
      </c>
      <c r="I135" s="72">
        <f t="shared" si="11"/>
        <v>81</v>
      </c>
    </row>
    <row r="136" spans="1:9">
      <c r="B136" s="9">
        <v>3</v>
      </c>
      <c r="C136" s="9" t="s">
        <v>20</v>
      </c>
      <c r="D136" s="9" t="s">
        <v>73</v>
      </c>
      <c r="E136" s="25" t="s">
        <v>144</v>
      </c>
      <c r="F136" s="13" t="s">
        <v>35</v>
      </c>
      <c r="G136" s="48">
        <v>2</v>
      </c>
      <c r="H136" s="48">
        <v>100</v>
      </c>
      <c r="I136" s="52">
        <f t="shared" si="11"/>
        <v>200</v>
      </c>
    </row>
    <row r="137" spans="1:9" ht="30">
      <c r="B137" s="9">
        <v>4</v>
      </c>
      <c r="C137" s="9" t="s">
        <v>20</v>
      </c>
      <c r="D137" s="9" t="s">
        <v>73</v>
      </c>
      <c r="E137" s="25" t="s">
        <v>138</v>
      </c>
      <c r="F137" s="13" t="s">
        <v>145</v>
      </c>
      <c r="G137" s="48">
        <v>1</v>
      </c>
      <c r="H137" s="48">
        <v>100</v>
      </c>
      <c r="I137" s="52">
        <f t="shared" si="11"/>
        <v>100</v>
      </c>
    </row>
    <row r="138" spans="1:9" ht="30">
      <c r="B138" s="9">
        <v>5</v>
      </c>
      <c r="C138" s="9" t="s">
        <v>20</v>
      </c>
      <c r="D138" s="9" t="s">
        <v>73</v>
      </c>
      <c r="E138" s="25" t="s">
        <v>138</v>
      </c>
      <c r="F138" s="13" t="s">
        <v>147</v>
      </c>
      <c r="G138" s="48">
        <v>1</v>
      </c>
      <c r="H138" s="48">
        <v>100</v>
      </c>
      <c r="I138" s="52">
        <f t="shared" si="11"/>
        <v>100</v>
      </c>
    </row>
    <row r="139" spans="1:9" ht="15.6" thickBot="1">
      <c r="B139" s="10"/>
      <c r="C139" s="10"/>
      <c r="D139" s="10"/>
      <c r="E139" s="45"/>
      <c r="F139" s="24"/>
      <c r="G139" s="62"/>
      <c r="H139" s="62"/>
      <c r="I139" s="58"/>
    </row>
    <row r="140" spans="1:9" ht="15.6" thickBot="1">
      <c r="G140" s="109" t="s">
        <v>168</v>
      </c>
      <c r="H140" s="110"/>
      <c r="I140" s="74">
        <f>SUM(I134:I138)</f>
        <v>670</v>
      </c>
    </row>
    <row r="141" spans="1:9" s="3" customFormat="1" ht="24" customHeight="1">
      <c r="A141" s="93" t="s">
        <v>63</v>
      </c>
      <c r="B141" s="95"/>
      <c r="C141" s="95"/>
      <c r="D141" s="95"/>
      <c r="E141" s="95"/>
      <c r="F141" s="95"/>
      <c r="G141" s="45"/>
      <c r="H141" s="45"/>
    </row>
    <row r="142" spans="1:9">
      <c r="B142" s="5"/>
      <c r="G142" s="63"/>
      <c r="H142" s="63"/>
    </row>
    <row r="143" spans="1:9" ht="62.4">
      <c r="B143" s="28" t="s">
        <v>0</v>
      </c>
      <c r="C143" s="28" t="s">
        <v>1</v>
      </c>
      <c r="D143" s="28"/>
      <c r="E143" s="28" t="s">
        <v>2</v>
      </c>
      <c r="F143" s="28" t="s">
        <v>8</v>
      </c>
      <c r="G143" s="51" t="s">
        <v>76</v>
      </c>
      <c r="H143" s="51" t="s">
        <v>148</v>
      </c>
      <c r="I143" s="67" t="s">
        <v>78</v>
      </c>
    </row>
    <row r="144" spans="1:9">
      <c r="B144" s="20">
        <v>1</v>
      </c>
      <c r="C144" s="20" t="s">
        <v>10</v>
      </c>
      <c r="D144" s="20" t="s">
        <v>73</v>
      </c>
      <c r="E144" s="13" t="s">
        <v>72</v>
      </c>
      <c r="F144" s="13" t="s">
        <v>36</v>
      </c>
      <c r="G144" s="48">
        <v>1</v>
      </c>
      <c r="H144" s="48">
        <v>122</v>
      </c>
      <c r="I144" s="52">
        <f>G144*H144</f>
        <v>122</v>
      </c>
    </row>
    <row r="145" spans="1:9">
      <c r="B145" s="9">
        <v>2</v>
      </c>
      <c r="C145" s="20" t="s">
        <v>10</v>
      </c>
      <c r="D145" s="20" t="s">
        <v>73</v>
      </c>
      <c r="E145" s="22" t="s">
        <v>37</v>
      </c>
      <c r="F145" s="13" t="s">
        <v>36</v>
      </c>
      <c r="G145" s="48">
        <v>1</v>
      </c>
      <c r="H145" s="48">
        <v>175</v>
      </c>
      <c r="I145" s="52">
        <f t="shared" ref="I145" si="12">G145*H145</f>
        <v>175</v>
      </c>
    </row>
    <row r="146" spans="1:9" ht="15.6" thickBot="1">
      <c r="G146" s="53"/>
      <c r="H146" s="53"/>
    </row>
    <row r="147" spans="1:9" ht="15.6" thickBot="1">
      <c r="G147" s="109" t="s">
        <v>169</v>
      </c>
      <c r="H147" s="110"/>
      <c r="I147" s="76">
        <f>SUM(I144:I145)</f>
        <v>297</v>
      </c>
    </row>
    <row r="148" spans="1:9">
      <c r="G148" s="62"/>
      <c r="H148" s="62"/>
    </row>
    <row r="149" spans="1:9" s="85" customFormat="1" ht="12.75" customHeight="1">
      <c r="A149" s="93" t="s">
        <v>155</v>
      </c>
      <c r="B149" s="95"/>
      <c r="C149" s="95"/>
      <c r="D149" s="95"/>
      <c r="E149" s="95"/>
      <c r="F149" s="95"/>
      <c r="G149" s="45"/>
      <c r="H149" s="45"/>
    </row>
    <row r="150" spans="1:9" ht="7.5" customHeight="1">
      <c r="B150" s="5"/>
      <c r="G150" s="63"/>
      <c r="H150" s="63"/>
    </row>
    <row r="151" spans="1:9" ht="62.4">
      <c r="B151" s="28" t="s">
        <v>0</v>
      </c>
      <c r="C151" s="28" t="s">
        <v>1</v>
      </c>
      <c r="D151" s="28"/>
      <c r="E151" s="28" t="s">
        <v>2</v>
      </c>
      <c r="F151" s="28" t="s">
        <v>8</v>
      </c>
      <c r="G151" s="51" t="s">
        <v>76</v>
      </c>
      <c r="H151" s="51" t="s">
        <v>148</v>
      </c>
      <c r="I151" s="67" t="s">
        <v>78</v>
      </c>
    </row>
    <row r="152" spans="1:9" ht="15.6" thickBot="1">
      <c r="B152" s="9">
        <v>1</v>
      </c>
      <c r="C152" s="9" t="s">
        <v>6</v>
      </c>
      <c r="D152" s="9" t="s">
        <v>73</v>
      </c>
      <c r="E152" s="15" t="s">
        <v>135</v>
      </c>
      <c r="F152" s="15" t="s">
        <v>39</v>
      </c>
      <c r="G152" s="48">
        <v>1</v>
      </c>
      <c r="H152" s="48">
        <v>95</v>
      </c>
      <c r="I152" s="52">
        <f>G152*H152</f>
        <v>95</v>
      </c>
    </row>
    <row r="153" spans="1:9" ht="15.6" thickBot="1">
      <c r="G153" s="53"/>
      <c r="H153" s="53"/>
    </row>
    <row r="154" spans="1:9" ht="15.6" thickBot="1">
      <c r="G154" s="109" t="s">
        <v>170</v>
      </c>
      <c r="H154" s="110"/>
      <c r="I154" s="76">
        <f>I152</f>
        <v>95</v>
      </c>
    </row>
    <row r="155" spans="1:9">
      <c r="G155" s="62"/>
      <c r="H155" s="62"/>
    </row>
    <row r="156" spans="1:9" ht="22.2" customHeight="1">
      <c r="A156" s="2" t="s">
        <v>64</v>
      </c>
      <c r="B156" s="27" t="s">
        <v>156</v>
      </c>
      <c r="G156" s="62"/>
      <c r="H156" s="62"/>
    </row>
    <row r="157" spans="1:9" ht="15.6">
      <c r="A157" s="2"/>
      <c r="B157" s="27"/>
      <c r="G157" s="63"/>
      <c r="H157" s="63"/>
    </row>
    <row r="158" spans="1:9" s="32" customFormat="1" ht="62.4">
      <c r="B158" s="31"/>
      <c r="C158" s="28" t="s">
        <v>1</v>
      </c>
      <c r="D158" s="28"/>
      <c r="E158" s="28" t="s">
        <v>2</v>
      </c>
      <c r="F158" s="28" t="s">
        <v>8</v>
      </c>
      <c r="G158" s="46" t="s">
        <v>76</v>
      </c>
      <c r="H158" s="46" t="s">
        <v>148</v>
      </c>
      <c r="I158" s="46" t="s">
        <v>78</v>
      </c>
    </row>
    <row r="159" spans="1:9">
      <c r="B159" s="9">
        <v>1</v>
      </c>
      <c r="C159" s="29" t="s">
        <v>20</v>
      </c>
      <c r="D159" s="9" t="s">
        <v>73</v>
      </c>
      <c r="E159" s="25" t="s">
        <v>138</v>
      </c>
      <c r="F159" s="13" t="s">
        <v>146</v>
      </c>
      <c r="G159" s="48">
        <v>1</v>
      </c>
      <c r="H159" s="48">
        <v>100</v>
      </c>
      <c r="I159" s="52">
        <f t="shared" ref="I159" si="13">G159*H159</f>
        <v>100</v>
      </c>
    </row>
    <row r="160" spans="1:9" ht="15.6" thickBot="1"/>
    <row r="161" spans="7:9" ht="15.6" thickBot="1">
      <c r="G161" s="109" t="s">
        <v>171</v>
      </c>
      <c r="H161" s="110"/>
      <c r="I161" s="76">
        <f>SUM(I159:I159)</f>
        <v>100</v>
      </c>
    </row>
    <row r="163" spans="7:9" ht="15.6" thickBot="1"/>
    <row r="164" spans="7:9" ht="35.4" customHeight="1" thickBot="1">
      <c r="G164" s="61" t="s">
        <v>83</v>
      </c>
      <c r="H164" s="61">
        <f>J19+I45+I51+I57+I78+I93+I103+I111+I125+I130</f>
        <v>6934</v>
      </c>
    </row>
    <row r="165" spans="7:9" ht="43.2" customHeight="1" thickBot="1">
      <c r="G165" s="61" t="s">
        <v>84</v>
      </c>
      <c r="H165" s="61">
        <f>J21+I35+I86+I147</f>
        <v>3133</v>
      </c>
    </row>
    <row r="166" spans="7:9" ht="34.200000000000003" customHeight="1" thickBot="1">
      <c r="G166" s="61" t="s">
        <v>85</v>
      </c>
      <c r="H166" s="61">
        <f>I154</f>
        <v>95</v>
      </c>
    </row>
    <row r="167" spans="7:9" ht="32.4" customHeight="1" thickBot="1">
      <c r="G167" s="61" t="s">
        <v>86</v>
      </c>
      <c r="H167" s="61">
        <f>J22+I161</f>
        <v>209</v>
      </c>
    </row>
    <row r="168" spans="7:9" ht="34.200000000000003" customHeight="1" thickBot="1">
      <c r="G168" s="61" t="s">
        <v>87</v>
      </c>
      <c r="H168" s="61">
        <f>I140</f>
        <v>670</v>
      </c>
    </row>
    <row r="169" spans="7:9" ht="33.6" customHeight="1" thickBot="1">
      <c r="G169" s="61" t="s">
        <v>88</v>
      </c>
      <c r="H169" s="61">
        <f>J20</f>
        <v>78</v>
      </c>
    </row>
    <row r="170" spans="7:9" ht="15.6" thickBot="1"/>
    <row r="171" spans="7:9" ht="60" customHeight="1" thickBot="1">
      <c r="G171" s="61" t="s">
        <v>173</v>
      </c>
      <c r="H171" s="61">
        <f>SUM(H164:H169)</f>
        <v>11119</v>
      </c>
    </row>
  </sheetData>
  <mergeCells count="55">
    <mergeCell ref="B2:F2"/>
    <mergeCell ref="G130:H130"/>
    <mergeCell ref="G140:H140"/>
    <mergeCell ref="G147:H147"/>
    <mergeCell ref="G154:H154"/>
    <mergeCell ref="B52:F52"/>
    <mergeCell ref="B46:F46"/>
    <mergeCell ref="B36:F36"/>
    <mergeCell ref="B79:F79"/>
    <mergeCell ref="H19:I19"/>
    <mergeCell ref="H20:I20"/>
    <mergeCell ref="H21:I21"/>
    <mergeCell ref="H22:I22"/>
    <mergeCell ref="G35:H35"/>
    <mergeCell ref="G45:H45"/>
    <mergeCell ref="G51:H51"/>
    <mergeCell ref="G161:H161"/>
    <mergeCell ref="G86:H86"/>
    <mergeCell ref="G93:H93"/>
    <mergeCell ref="G103:H103"/>
    <mergeCell ref="G111:H111"/>
    <mergeCell ref="G125:H125"/>
    <mergeCell ref="G57:H57"/>
    <mergeCell ref="G78:H78"/>
    <mergeCell ref="B116:B119"/>
    <mergeCell ref="B120:B123"/>
    <mergeCell ref="C120:C123"/>
    <mergeCell ref="C116:C119"/>
    <mergeCell ref="D120:D123"/>
    <mergeCell ref="B58:F58"/>
    <mergeCell ref="A149:F149"/>
    <mergeCell ref="A87:F87"/>
    <mergeCell ref="A131:F131"/>
    <mergeCell ref="A141:F141"/>
    <mergeCell ref="B68:B69"/>
    <mergeCell ref="C68:C69"/>
    <mergeCell ref="A125:F125"/>
    <mergeCell ref="A104:F104"/>
    <mergeCell ref="A78:F78"/>
    <mergeCell ref="A112:F112"/>
    <mergeCell ref="A95:F95"/>
    <mergeCell ref="B60:B65"/>
    <mergeCell ref="C60:C65"/>
    <mergeCell ref="C108:C109"/>
    <mergeCell ref="C90:C91"/>
    <mergeCell ref="B90:B91"/>
    <mergeCell ref="B108:B109"/>
    <mergeCell ref="A3:F3"/>
    <mergeCell ref="A4:F4"/>
    <mergeCell ref="A35:F35"/>
    <mergeCell ref="A7:F7"/>
    <mergeCell ref="A57:F57"/>
    <mergeCell ref="A23:F23"/>
    <mergeCell ref="A45:F45"/>
    <mergeCell ref="A51:F51"/>
  </mergeCells>
  <phoneticPr fontId="0" type="noConversion"/>
  <pageMargins left="0.25" right="0.25" top="0.75" bottom="0.75" header="0.3" footer="0.3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ΣΥΝΟΛΑ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ANASTASIA</cp:lastModifiedBy>
  <cp:lastPrinted>2015-10-15T06:43:12Z</cp:lastPrinted>
  <dcterms:created xsi:type="dcterms:W3CDTF">1997-01-24T12:53:32Z</dcterms:created>
  <dcterms:modified xsi:type="dcterms:W3CDTF">2015-11-19T11:24:45Z</dcterms:modified>
</cp:coreProperties>
</file>